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SD\oeko\pte\Projets\Wohlstandsbericht25\"/>
    </mc:Choice>
  </mc:AlternateContent>
  <xr:revisionPtr revIDLastSave="0" documentId="13_ncr:1_{24A60E4A-BEB8-4161-B90A-A89513F09DED}" xr6:coauthVersionLast="47" xr6:coauthVersionMax="47" xr10:uidLastSave="{00000000-0000-0000-0000-000000000000}"/>
  <bookViews>
    <workbookView xWindow="-108" yWindow="-108" windowWidth="23256" windowHeight="13896" xr2:uid="{DDD9D767-95F8-4A0B-A478-50031DBAD9FC}"/>
  </bookViews>
  <sheets>
    <sheet name="Tous les revenus" sheetId="2" r:id="rId1"/>
    <sheet name="Hauts revenus" sheetId="3" r:id="rId2"/>
    <sheet name="Hormis les hauts revenu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0" i="3" l="1"/>
  <c r="AO30" i="3"/>
  <c r="AM30" i="3"/>
  <c r="AP29" i="3"/>
  <c r="AO29" i="3"/>
  <c r="AM29" i="3"/>
  <c r="AP28" i="3"/>
  <c r="AO28" i="3"/>
  <c r="AM28" i="3"/>
  <c r="AP27" i="3"/>
  <c r="AO27" i="3"/>
  <c r="AM27" i="3"/>
  <c r="AP26" i="3"/>
  <c r="AO26" i="3"/>
  <c r="AM26" i="3"/>
  <c r="AP25" i="3"/>
  <c r="AO25" i="3"/>
  <c r="AM25" i="3"/>
  <c r="AP24" i="3"/>
  <c r="AO24" i="3"/>
  <c r="AM24" i="3"/>
  <c r="AP23" i="3"/>
  <c r="AO23" i="3"/>
  <c r="AM23" i="3"/>
  <c r="AP22" i="3"/>
  <c r="AO22" i="3"/>
  <c r="AM22" i="3"/>
  <c r="AP21" i="3"/>
  <c r="AO21" i="3"/>
  <c r="AM21" i="3"/>
  <c r="AP20" i="3"/>
  <c r="AO20" i="3"/>
  <c r="AM20" i="3"/>
  <c r="AP19" i="3"/>
  <c r="AO19" i="3"/>
  <c r="AM19" i="3"/>
  <c r="AP18" i="3"/>
  <c r="AO18" i="3"/>
  <c r="AM18" i="3"/>
  <c r="AP17" i="3"/>
  <c r="AO17" i="3"/>
  <c r="AM17" i="3"/>
  <c r="AP16" i="3"/>
  <c r="AO16" i="3"/>
  <c r="AM16" i="3"/>
  <c r="AP15" i="3"/>
  <c r="AO15" i="3"/>
  <c r="AM15" i="3"/>
  <c r="AP14" i="3"/>
  <c r="AO14" i="3"/>
  <c r="AM14" i="3"/>
  <c r="AP13" i="3"/>
  <c r="AO13" i="3"/>
  <c r="AM13" i="3"/>
  <c r="AP12" i="3"/>
  <c r="AO12" i="3"/>
  <c r="AM12" i="3"/>
  <c r="AP11" i="3"/>
  <c r="AO11" i="3"/>
  <c r="AM11" i="3"/>
  <c r="AP10" i="3"/>
  <c r="AO10" i="3"/>
  <c r="AM10" i="3"/>
  <c r="AP9" i="3"/>
  <c r="AO9" i="3"/>
  <c r="AM9" i="3"/>
  <c r="AP8" i="3"/>
  <c r="AO8" i="3"/>
  <c r="AM8" i="3"/>
  <c r="AP7" i="3"/>
  <c r="AO7" i="3"/>
  <c r="AM7" i="3"/>
  <c r="AP6" i="3"/>
  <c r="AO6" i="3"/>
  <c r="AM6" i="3"/>
  <c r="AP5" i="3"/>
  <c r="AO5" i="3"/>
  <c r="AM5" i="3"/>
  <c r="AP4" i="3"/>
  <c r="AO4" i="3"/>
  <c r="AM4" i="3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O4" i="4"/>
  <c r="K4" i="4"/>
  <c r="G4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AL30" i="3"/>
  <c r="AK30" i="3"/>
  <c r="AI30" i="3"/>
  <c r="AH30" i="3"/>
  <c r="AG30" i="3"/>
  <c r="AE30" i="3"/>
  <c r="AD30" i="3"/>
  <c r="AC30" i="3"/>
  <c r="AA30" i="3"/>
  <c r="AL29" i="3"/>
  <c r="AK29" i="3"/>
  <c r="AI29" i="3"/>
  <c r="AH29" i="3"/>
  <c r="AG29" i="3"/>
  <c r="AE29" i="3"/>
  <c r="AD29" i="3"/>
  <c r="AC29" i="3"/>
  <c r="AA29" i="3"/>
  <c r="AL28" i="3"/>
  <c r="AK28" i="3"/>
  <c r="AI28" i="3"/>
  <c r="AH28" i="3"/>
  <c r="AG28" i="3"/>
  <c r="AE28" i="3"/>
  <c r="AD28" i="3"/>
  <c r="AC28" i="3"/>
  <c r="AA28" i="3"/>
  <c r="AL27" i="3"/>
  <c r="AK27" i="3"/>
  <c r="AI27" i="3"/>
  <c r="AH27" i="3"/>
  <c r="AG27" i="3"/>
  <c r="AE27" i="3"/>
  <c r="AD27" i="3"/>
  <c r="AC27" i="3"/>
  <c r="AA27" i="3"/>
  <c r="AL26" i="3"/>
  <c r="AK26" i="3"/>
  <c r="AI26" i="3"/>
  <c r="AH26" i="3"/>
  <c r="AG26" i="3"/>
  <c r="AE26" i="3"/>
  <c r="AD26" i="3"/>
  <c r="AC26" i="3"/>
  <c r="AA26" i="3"/>
  <c r="AL25" i="3"/>
  <c r="AK25" i="3"/>
  <c r="AI25" i="3"/>
  <c r="AH25" i="3"/>
  <c r="AG25" i="3"/>
  <c r="AE25" i="3"/>
  <c r="AD25" i="3"/>
  <c r="AC25" i="3"/>
  <c r="AA25" i="3"/>
  <c r="AL24" i="3"/>
  <c r="AK24" i="3"/>
  <c r="AI24" i="3"/>
  <c r="AH24" i="3"/>
  <c r="AG24" i="3"/>
  <c r="AE24" i="3"/>
  <c r="AD24" i="3"/>
  <c r="AC24" i="3"/>
  <c r="AA24" i="3"/>
  <c r="AL23" i="3"/>
  <c r="AK23" i="3"/>
  <c r="AI23" i="3"/>
  <c r="AH23" i="3"/>
  <c r="AG23" i="3"/>
  <c r="AE23" i="3"/>
  <c r="AD23" i="3"/>
  <c r="AC23" i="3"/>
  <c r="AA23" i="3"/>
  <c r="AL22" i="3"/>
  <c r="AK22" i="3"/>
  <c r="AI22" i="3"/>
  <c r="AH22" i="3"/>
  <c r="AG22" i="3"/>
  <c r="AE22" i="3"/>
  <c r="AD22" i="3"/>
  <c r="AC22" i="3"/>
  <c r="AA22" i="3"/>
  <c r="AL21" i="3"/>
  <c r="AK21" i="3"/>
  <c r="AI21" i="3"/>
  <c r="AH21" i="3"/>
  <c r="AG21" i="3"/>
  <c r="AE21" i="3"/>
  <c r="AD21" i="3"/>
  <c r="AC21" i="3"/>
  <c r="AA21" i="3"/>
  <c r="AL20" i="3"/>
  <c r="AK20" i="3"/>
  <c r="AI20" i="3"/>
  <c r="AH20" i="3"/>
  <c r="AG20" i="3"/>
  <c r="AE20" i="3"/>
  <c r="AD20" i="3"/>
  <c r="AC20" i="3"/>
  <c r="AA20" i="3"/>
  <c r="AL19" i="3"/>
  <c r="AK19" i="3"/>
  <c r="AI19" i="3"/>
  <c r="AH19" i="3"/>
  <c r="AG19" i="3"/>
  <c r="AE19" i="3"/>
  <c r="AD19" i="3"/>
  <c r="AC19" i="3"/>
  <c r="AA19" i="3"/>
  <c r="AL18" i="3"/>
  <c r="AK18" i="3"/>
  <c r="AI18" i="3"/>
  <c r="AH18" i="3"/>
  <c r="AG18" i="3"/>
  <c r="AE18" i="3"/>
  <c r="AD18" i="3"/>
  <c r="AC18" i="3"/>
  <c r="AA18" i="3"/>
  <c r="AL17" i="3"/>
  <c r="AK17" i="3"/>
  <c r="AI17" i="3"/>
  <c r="AH17" i="3"/>
  <c r="AG17" i="3"/>
  <c r="AE17" i="3"/>
  <c r="AD17" i="3"/>
  <c r="AC17" i="3"/>
  <c r="AA17" i="3"/>
  <c r="AL16" i="3"/>
  <c r="AK16" i="3"/>
  <c r="AI16" i="3"/>
  <c r="AH16" i="3"/>
  <c r="AG16" i="3"/>
  <c r="AE16" i="3"/>
  <c r="AD16" i="3"/>
  <c r="AC16" i="3"/>
  <c r="AA16" i="3"/>
  <c r="AL15" i="3"/>
  <c r="AK15" i="3"/>
  <c r="AI15" i="3"/>
  <c r="AH15" i="3"/>
  <c r="AG15" i="3"/>
  <c r="AE15" i="3"/>
  <c r="AD15" i="3"/>
  <c r="AC15" i="3"/>
  <c r="AA15" i="3"/>
  <c r="AL14" i="3"/>
  <c r="AK14" i="3"/>
  <c r="AI14" i="3"/>
  <c r="AH14" i="3"/>
  <c r="AG14" i="3"/>
  <c r="AE14" i="3"/>
  <c r="AD14" i="3"/>
  <c r="AC14" i="3"/>
  <c r="AA14" i="3"/>
  <c r="AL13" i="3"/>
  <c r="AK13" i="3"/>
  <c r="AI13" i="3"/>
  <c r="AH13" i="3"/>
  <c r="AG13" i="3"/>
  <c r="AE13" i="3"/>
  <c r="AD13" i="3"/>
  <c r="AC13" i="3"/>
  <c r="AA13" i="3"/>
  <c r="AL12" i="3"/>
  <c r="AK12" i="3"/>
  <c r="AI12" i="3"/>
  <c r="AH12" i="3"/>
  <c r="AG12" i="3"/>
  <c r="AE12" i="3"/>
  <c r="AD12" i="3"/>
  <c r="AC12" i="3"/>
  <c r="AA12" i="3"/>
  <c r="AL11" i="3"/>
  <c r="AK11" i="3"/>
  <c r="AI11" i="3"/>
  <c r="AH11" i="3"/>
  <c r="AG11" i="3"/>
  <c r="AE11" i="3"/>
  <c r="AD11" i="3"/>
  <c r="AC11" i="3"/>
  <c r="AA11" i="3"/>
  <c r="AL10" i="3"/>
  <c r="AK10" i="3"/>
  <c r="AI10" i="3"/>
  <c r="AH10" i="3"/>
  <c r="AG10" i="3"/>
  <c r="AE10" i="3"/>
  <c r="AD10" i="3"/>
  <c r="AC10" i="3"/>
  <c r="AA10" i="3"/>
  <c r="AL9" i="3"/>
  <c r="AK9" i="3"/>
  <c r="AI9" i="3"/>
  <c r="AH9" i="3"/>
  <c r="AG9" i="3"/>
  <c r="AE9" i="3"/>
  <c r="AD9" i="3"/>
  <c r="AC9" i="3"/>
  <c r="AA9" i="3"/>
  <c r="AL8" i="3"/>
  <c r="AK8" i="3"/>
  <c r="AI8" i="3"/>
  <c r="AH8" i="3"/>
  <c r="AG8" i="3"/>
  <c r="AE8" i="3"/>
  <c r="AD8" i="3"/>
  <c r="AC8" i="3"/>
  <c r="AA8" i="3"/>
  <c r="AL7" i="3"/>
  <c r="AK7" i="3"/>
  <c r="AI7" i="3"/>
  <c r="AH7" i="3"/>
  <c r="AG7" i="3"/>
  <c r="AE7" i="3"/>
  <c r="AD7" i="3"/>
  <c r="AC7" i="3"/>
  <c r="AA7" i="3"/>
  <c r="AL6" i="3"/>
  <c r="AK6" i="3"/>
  <c r="AI6" i="3"/>
  <c r="AH6" i="3"/>
  <c r="AG6" i="3"/>
  <c r="AE6" i="3"/>
  <c r="AD6" i="3"/>
  <c r="AC6" i="3"/>
  <c r="AA6" i="3"/>
  <c r="AL5" i="3"/>
  <c r="AK5" i="3"/>
  <c r="AI5" i="3"/>
  <c r="AH5" i="3"/>
  <c r="AG5" i="3"/>
  <c r="AE5" i="3"/>
  <c r="AD5" i="3"/>
  <c r="AC5" i="3"/>
  <c r="AA5" i="3"/>
  <c r="AL4" i="3"/>
  <c r="AK4" i="3"/>
  <c r="AI4" i="3"/>
  <c r="AH4" i="3"/>
  <c r="AG4" i="3"/>
  <c r="AE4" i="3"/>
  <c r="AD4" i="3"/>
  <c r="AC4" i="3"/>
  <c r="AA4" i="3"/>
  <c r="AN15" i="3" l="1"/>
  <c r="AN12" i="3"/>
  <c r="AN25" i="3"/>
  <c r="AN13" i="3"/>
  <c r="AN18" i="3"/>
  <c r="AN4" i="3"/>
  <c r="AN26" i="3"/>
  <c r="AN27" i="3"/>
  <c r="AN22" i="3"/>
  <c r="AN11" i="3"/>
  <c r="AN14" i="3"/>
  <c r="AN23" i="3"/>
  <c r="AN24" i="3"/>
  <c r="AN17" i="3"/>
  <c r="AN19" i="3"/>
  <c r="AN21" i="3"/>
  <c r="AN28" i="3"/>
  <c r="AN8" i="3"/>
  <c r="AN30" i="3"/>
  <c r="AN16" i="3"/>
  <c r="AN6" i="3"/>
  <c r="AN9" i="3"/>
  <c r="AN20" i="3"/>
  <c r="AN5" i="3"/>
  <c r="AN7" i="3"/>
  <c r="AN29" i="3"/>
  <c r="AN10" i="3"/>
  <c r="AB26" i="3"/>
  <c r="AB7" i="3"/>
  <c r="AJ8" i="3"/>
  <c r="AJ9" i="3"/>
  <c r="AB18" i="3"/>
  <c r="AB27" i="3"/>
  <c r="AJ17" i="3"/>
  <c r="AB6" i="3"/>
  <c r="AJ18" i="3"/>
  <c r="AF8" i="3"/>
  <c r="AB13" i="3"/>
  <c r="AJ12" i="3"/>
  <c r="AB4" i="3"/>
  <c r="AF18" i="3"/>
  <c r="AF30" i="3"/>
  <c r="AF21" i="3"/>
  <c r="AB24" i="3"/>
  <c r="AF19" i="3"/>
  <c r="AJ10" i="3"/>
  <c r="AF20" i="3"/>
  <c r="AJ11" i="3"/>
  <c r="AJ14" i="3"/>
  <c r="AJ13" i="3"/>
  <c r="AJ16" i="3"/>
  <c r="AF4" i="3"/>
  <c r="AJ4" i="3"/>
  <c r="AJ27" i="3"/>
  <c r="AJ15" i="3"/>
  <c r="AF26" i="3"/>
  <c r="AJ30" i="3"/>
  <c r="AF9" i="3"/>
  <c r="AJ26" i="3"/>
  <c r="AF10" i="3"/>
  <c r="AF11" i="3"/>
  <c r="AF12" i="3"/>
  <c r="AF13" i="3"/>
  <c r="AB5" i="3"/>
  <c r="AF14" i="3"/>
  <c r="AF15" i="3"/>
  <c r="AB14" i="3"/>
  <c r="AF16" i="3"/>
  <c r="AJ25" i="3"/>
  <c r="AB15" i="3"/>
  <c r="AF17" i="3"/>
  <c r="AB16" i="3"/>
  <c r="AB17" i="3"/>
  <c r="AJ28" i="3"/>
  <c r="AJ29" i="3"/>
  <c r="AB20" i="3"/>
  <c r="AF22" i="3"/>
  <c r="AB21" i="3"/>
  <c r="AJ5" i="3"/>
  <c r="AB10" i="3"/>
  <c r="AF5" i="3"/>
  <c r="AF27" i="3"/>
  <c r="AJ22" i="3"/>
  <c r="AJ6" i="3"/>
  <c r="AJ23" i="3"/>
  <c r="AB25" i="3"/>
  <c r="AJ7" i="3"/>
  <c r="AB12" i="3"/>
  <c r="AF7" i="3"/>
  <c r="AF29" i="3"/>
  <c r="AJ24" i="3"/>
  <c r="AB19" i="3"/>
  <c r="AB22" i="3"/>
  <c r="AB23" i="3"/>
  <c r="AB11" i="3"/>
  <c r="AF23" i="3"/>
  <c r="AB29" i="3"/>
  <c r="AJ19" i="3"/>
  <c r="AB8" i="3"/>
  <c r="AB30" i="3"/>
  <c r="AF25" i="3"/>
  <c r="AJ20" i="3"/>
  <c r="AB28" i="3"/>
  <c r="AF24" i="3"/>
  <c r="AB9" i="3"/>
  <c r="AJ21" i="3"/>
  <c r="AF6" i="3"/>
  <c r="AF28" i="3"/>
</calcChain>
</file>

<file path=xl/sharedStrings.xml><?xml version="1.0" encoding="utf-8"?>
<sst xmlns="http://schemas.openxmlformats.org/spreadsheetml/2006/main" count="220" uniqueCount="47">
  <si>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</si>
  <si>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</si>
  <si>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</si>
  <si>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</si>
  <si>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</si>
  <si>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</si>
  <si>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</si>
  <si>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</si>
  <si>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</si>
  <si>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</si>
  <si>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</si>
  <si>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</si>
  <si>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</si>
  <si>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</si>
  <si>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</si>
  <si>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</si>
  <si>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</si>
  <si>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</si>
  <si>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</si>
  <si>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</si>
  <si>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</si>
  <si>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</si>
  <si>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</si>
  <si>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</si>
  <si>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</si>
  <si>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</si>
  <si>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Année 2019</t>
  </si>
  <si>
    <t>Canton</t>
  </si>
  <si>
    <t>Moyenne</t>
  </si>
  <si>
    <t>Gini</t>
  </si>
  <si>
    <t>CH</t>
  </si>
  <si>
    <t>Nombre</t>
  </si>
  <si>
    <t>Année 2020</t>
  </si>
  <si>
    <t>Année 2021</t>
  </si>
  <si>
    <t>Année 2022</t>
  </si>
  <si>
    <t>2019-2020</t>
  </si>
  <si>
    <t>2020-2021</t>
  </si>
  <si>
    <t>2021-2022</t>
  </si>
  <si>
    <t>% contr.</t>
  </si>
  <si>
    <t>2019-2022</t>
  </si>
  <si>
    <t>var1</t>
  </si>
  <si>
    <t>var2</t>
  </si>
  <si>
    <t>var3</t>
  </si>
  <si>
    <t>Ct.</t>
  </si>
  <si>
    <t>Revenu imposable (en francs) de tous les contribuables</t>
  </si>
  <si>
    <t>Revenu imposable (en francs) des 5 % de contribuables aux revenus les plus élevés</t>
  </si>
  <si>
    <t>Revenu imposable (en francs) de tous les contribuables hormis les 5% aux revenus les plus élevés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</si>
</sst>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rgb="FFC1C1C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C1C1C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right"/>
    </xf>
    <xf numFmtId="0" fontId="3" fillId="2" borderId="3" xfId="0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10" fontId="3" fillId="0" borderId="10" xfId="0" applyNumberFormat="1" applyFont="1" applyBorder="1" applyAlignment="1">
      <alignment vertical="top" wrapText="1"/>
    </xf>
    <xf numFmtId="164" fontId="3" fillId="0" borderId="10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0" fillId="0" borderId="0" xfId="0" applyNumberFormat="1"/>
    <xf numFmtId="0" fontId="2" fillId="0" borderId="13" xfId="0" applyFont="1" applyBorder="1" applyAlignment="1">
      <alignment horizontal="center" vertical="top" wrapText="1"/>
    </xf>
    <xf numFmtId="10" fontId="3" fillId="0" borderId="15" xfId="0" applyNumberFormat="1" applyFont="1" applyBorder="1" applyAlignment="1">
      <alignment vertical="top" wrapText="1"/>
    </xf>
    <xf numFmtId="0" fontId="0" fillId="2" borderId="12" xfId="0" applyFill="1" applyBorder="1"/>
    <xf numFmtId="0" fontId="2" fillId="2" borderId="0" xfId="0" applyFont="1" applyFill="1" applyAlignment="1">
      <alignment vertical="top" wrapText="1"/>
    </xf>
    <xf numFmtId="0" fontId="3" fillId="2" borderId="18" xfId="0" applyFont="1" applyFill="1" applyBorder="1" applyAlignment="1">
      <alignment horizontal="right" vertical="top" wrapText="1"/>
    </xf>
    <xf numFmtId="0" fontId="2" fillId="2" borderId="19" xfId="0" applyFont="1" applyFill="1" applyBorder="1" applyAlignment="1">
      <alignment vertical="top" wrapText="1"/>
    </xf>
    <xf numFmtId="10" fontId="3" fillId="0" borderId="20" xfId="0" applyNumberFormat="1" applyFont="1" applyBorder="1" applyAlignment="1">
      <alignment vertical="top" wrapText="1"/>
    </xf>
    <xf numFmtId="10" fontId="3" fillId="0" borderId="17" xfId="0" applyNumberFormat="1" applyFont="1" applyBorder="1" applyAlignment="1">
      <alignment vertical="top" wrapText="1"/>
    </xf>
    <xf numFmtId="164" fontId="3" fillId="0" borderId="17" xfId="0" applyNumberFormat="1" applyFont="1" applyBorder="1" applyAlignment="1">
      <alignment vertical="top" wrapText="1"/>
    </xf>
    <xf numFmtId="10" fontId="3" fillId="0" borderId="4" xfId="0" applyNumberFormat="1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164" fontId="3" fillId="0" borderId="22" xfId="0" applyNumberFormat="1" applyFont="1" applyBorder="1" applyAlignment="1">
      <alignment vertical="top" wrapText="1"/>
    </xf>
    <xf numFmtId="164" fontId="3" fillId="0" borderId="23" xfId="0" applyNumberFormat="1" applyFont="1" applyBorder="1" applyAlignment="1">
      <alignment vertical="top" wrapText="1"/>
    </xf>
    <xf numFmtId="10" fontId="3" fillId="0" borderId="24" xfId="0" applyNumberFormat="1" applyFont="1" applyBorder="1" applyAlignment="1">
      <alignment vertical="top" wrapText="1"/>
    </xf>
    <xf numFmtId="0" fontId="0" fillId="2" borderId="0" xfId="0" applyFill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vertical="top" wrapText="1"/>
    </xf>
    <xf numFmtId="0" fontId="0" fillId="2" borderId="26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3" fontId="3" fillId="2" borderId="10" xfId="0" applyNumberFormat="1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vertical="top" wrapText="1"/>
    </xf>
    <xf numFmtId="3" fontId="3" fillId="2" borderId="11" xfId="0" applyNumberFormat="1" applyFont="1" applyFill="1" applyBorder="1" applyAlignment="1">
      <alignment vertical="top" wrapText="1"/>
    </xf>
    <xf numFmtId="10" fontId="3" fillId="2" borderId="10" xfId="0" applyNumberFormat="1" applyFont="1" applyFill="1" applyBorder="1" applyAlignment="1">
      <alignment vertical="top" wrapText="1"/>
    </xf>
    <xf numFmtId="10" fontId="3" fillId="2" borderId="1" xfId="0" applyNumberFormat="1" applyFont="1" applyFill="1" applyBorder="1" applyAlignment="1">
      <alignment vertical="top" wrapText="1"/>
    </xf>
    <xf numFmtId="0" fontId="0" fillId="0" borderId="10" xfId="0" applyBorder="1" applyAlignment="1">
      <alignment horizontal="center"/>
    </xf>
    <xf numFmtId="164" fontId="2" fillId="2" borderId="9" xfId="0" applyNumberFormat="1" applyFont="1" applyFill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vertical="top" wrapText="1"/>
    </xf>
    <xf numFmtId="164" fontId="3" fillId="2" borderId="6" xfId="0" applyNumberFormat="1" applyFont="1" applyFill="1" applyBorder="1" applyAlignment="1">
      <alignment vertical="top" wrapText="1"/>
    </xf>
    <xf numFmtId="164" fontId="0" fillId="2" borderId="0" xfId="0" applyNumberFormat="1" applyFill="1"/>
    <xf numFmtId="164" fontId="3" fillId="2" borderId="9" xfId="0" applyNumberFormat="1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64</xdr:col>
      <xdr:colOff>701040</xdr:colOff>
      <xdr:row>31</xdr:row>
      <xdr:rowOff>0</xdr:rowOff>
    </xdr:from>
    <xdr:ext cx="1577868" cy="311496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7B84C468-057C-91D3-D189-087C02A128BB}"/>
            </a:ext>
          </a:extLst>
        </xdr:cNvPr>
        <xdr:cNvSpPr txBox="1"/>
      </xdr:nvSpPr>
      <xdr:spPr>
        <a:xfrm>
          <a:off x="50231040" y="8054340"/>
          <a:ext cx="157786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H" sz="1400" b="1">
              <a:solidFill>
                <a:schemeClr val="tx1"/>
              </a:solidFill>
            </a:rPr>
            <a:t>Moyenne (-0.91 %)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32B5-56DC-4FD7-BA4D-6C79B0332DDA}">
  <dimension ref="A1:N35"/>
  <sheetViews>
    <sheetView tabSelected="1" workbookViewId="0"/>
  </sheetViews>
  <sheetFormatPr baseColWidth="10" defaultRowHeight="13.8" x14ac:dyDescent="0.25"/>
  <cols>
    <col min="1" max="1" width="4.09765625" style="26" customWidth="1"/>
    <col min="2" max="3" width="9.09765625" customWidth="1"/>
    <col min="4" max="4" width="9.09765625" style="9" customWidth="1"/>
    <col min="5" max="6" width="9.09765625" customWidth="1"/>
    <col min="7" max="7" width="9.09765625" style="9" customWidth="1"/>
    <col min="8" max="9" width="9.09765625" customWidth="1"/>
    <col min="10" max="10" width="9.09765625" style="9" customWidth="1"/>
    <col min="11" max="12" width="9.09765625" customWidth="1"/>
    <col min="13" max="13" width="9.09765625" style="9" customWidth="1"/>
  </cols>
  <sheetData>
    <row r="1" spans="1:13" ht="13.8" customHeight="1" x14ac:dyDescent="0.25">
      <c r="A1" s="31" t="s">
        <v>43</v>
      </c>
      <c r="B1" s="46" t="s">
        <v>44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x14ac:dyDescent="0.25">
      <c r="A2" s="37"/>
      <c r="B2" s="43" t="s">
        <v>26</v>
      </c>
      <c r="C2" s="44"/>
      <c r="D2" s="45"/>
      <c r="E2" s="43" t="s">
        <v>32</v>
      </c>
      <c r="F2" s="44"/>
      <c r="G2" s="45"/>
      <c r="H2" s="43" t="s">
        <v>33</v>
      </c>
      <c r="I2" s="44"/>
      <c r="J2" s="45"/>
      <c r="K2" s="43" t="s">
        <v>34</v>
      </c>
      <c r="L2" s="44"/>
      <c r="M2" s="45"/>
    </row>
    <row r="3" spans="1:13" x14ac:dyDescent="0.25">
      <c r="A3" s="28"/>
      <c r="B3" s="30" t="s">
        <v>31</v>
      </c>
      <c r="C3" s="30" t="s">
        <v>28</v>
      </c>
      <c r="D3" s="38" t="s">
        <v>29</v>
      </c>
      <c r="E3" s="30" t="s">
        <v>31</v>
      </c>
      <c r="F3" s="30" t="s">
        <v>28</v>
      </c>
      <c r="G3" s="38" t="s">
        <v>29</v>
      </c>
      <c r="H3" s="30" t="s">
        <v>31</v>
      </c>
      <c r="I3" s="30" t="s">
        <v>28</v>
      </c>
      <c r="J3" s="38" t="s">
        <v>29</v>
      </c>
      <c r="K3" s="30" t="s">
        <v>31</v>
      </c>
      <c r="L3" s="30" t="s">
        <v>28</v>
      </c>
      <c r="M3" s="38" t="s">
        <v>29</v>
      </c>
    </row>
    <row r="4" spans="1:13" x14ac:dyDescent="0.25">
      <c r="A4" s="29" t="s">
        <v>0</v>
      </c>
      <c r="B4" s="32">
        <v>918415</v>
      </c>
      <c r="C4" s="32">
        <v>72759.69</v>
      </c>
      <c r="D4" s="39">
        <v>0.49841000000000002</v>
      </c>
      <c r="E4" s="32">
        <v>926814</v>
      </c>
      <c r="F4" s="32">
        <v>72591.820000000007</v>
      </c>
      <c r="G4" s="39">
        <v>0.49393999999999999</v>
      </c>
      <c r="H4" s="32">
        <v>936428</v>
      </c>
      <c r="I4" s="32">
        <v>75037.919999999998</v>
      </c>
      <c r="J4" s="39">
        <v>0.49656</v>
      </c>
      <c r="K4" s="32">
        <v>946069</v>
      </c>
      <c r="L4" s="32">
        <v>77131.259999999995</v>
      </c>
      <c r="M4" s="39">
        <v>0.49908000000000002</v>
      </c>
    </row>
    <row r="5" spans="1:13" x14ac:dyDescent="0.25">
      <c r="A5" s="29" t="s">
        <v>1</v>
      </c>
      <c r="B5" s="32">
        <v>659790</v>
      </c>
      <c r="C5" s="32">
        <v>53172.82</v>
      </c>
      <c r="D5" s="39">
        <v>0.45372000000000001</v>
      </c>
      <c r="E5" s="32">
        <v>654137</v>
      </c>
      <c r="F5" s="32">
        <v>53739.19</v>
      </c>
      <c r="G5" s="39">
        <v>0.43996000000000002</v>
      </c>
      <c r="H5" s="32">
        <v>647948</v>
      </c>
      <c r="I5" s="32">
        <v>55330.86</v>
      </c>
      <c r="J5" s="39">
        <v>0.43489</v>
      </c>
      <c r="K5" s="32">
        <v>651430</v>
      </c>
      <c r="L5" s="32">
        <v>55971.58</v>
      </c>
      <c r="M5" s="39">
        <v>0.43453000000000003</v>
      </c>
    </row>
    <row r="6" spans="1:13" x14ac:dyDescent="0.25">
      <c r="A6" s="29" t="s">
        <v>2</v>
      </c>
      <c r="B6" s="32">
        <v>243545</v>
      </c>
      <c r="C6" s="32">
        <v>61485.51</v>
      </c>
      <c r="D6" s="39">
        <v>0.45839000000000002</v>
      </c>
      <c r="E6" s="32">
        <v>245790</v>
      </c>
      <c r="F6" s="32">
        <v>60106.94</v>
      </c>
      <c r="G6" s="39">
        <v>0.44214999999999999</v>
      </c>
      <c r="H6" s="32">
        <v>249441</v>
      </c>
      <c r="I6" s="32">
        <v>61751.19</v>
      </c>
      <c r="J6" s="39">
        <v>0.44547999999999999</v>
      </c>
      <c r="K6" s="32">
        <v>252304</v>
      </c>
      <c r="L6" s="32">
        <v>62147.75</v>
      </c>
      <c r="M6" s="39">
        <v>0.44062000000000001</v>
      </c>
    </row>
    <row r="7" spans="1:13" x14ac:dyDescent="0.25">
      <c r="A7" s="29" t="s">
        <v>3</v>
      </c>
      <c r="B7" s="32">
        <v>21274</v>
      </c>
      <c r="C7" s="32">
        <v>55570.81</v>
      </c>
      <c r="D7" s="39">
        <v>0.40279999999999999</v>
      </c>
      <c r="E7" s="32">
        <v>21393</v>
      </c>
      <c r="F7" s="32">
        <v>54697.26</v>
      </c>
      <c r="G7" s="39">
        <v>0.38977000000000001</v>
      </c>
      <c r="H7" s="32">
        <v>21586</v>
      </c>
      <c r="I7" s="32">
        <v>55824.36</v>
      </c>
      <c r="J7" s="39">
        <v>0.39061000000000001</v>
      </c>
      <c r="K7" s="32">
        <v>21799</v>
      </c>
      <c r="L7" s="32">
        <v>56641.760000000002</v>
      </c>
      <c r="M7" s="39">
        <v>0.39068000000000003</v>
      </c>
    </row>
    <row r="8" spans="1:13" x14ac:dyDescent="0.25">
      <c r="A8" s="29" t="s">
        <v>4</v>
      </c>
      <c r="B8" s="32">
        <v>97046</v>
      </c>
      <c r="C8" s="32">
        <v>93810.47</v>
      </c>
      <c r="D8" s="39">
        <v>0.60014999999999996</v>
      </c>
      <c r="E8" s="32">
        <v>98530</v>
      </c>
      <c r="F8" s="32">
        <v>89685.440000000002</v>
      </c>
      <c r="G8" s="39">
        <v>0.57881000000000005</v>
      </c>
      <c r="H8" s="32">
        <v>99890</v>
      </c>
      <c r="I8" s="32">
        <v>97029.62</v>
      </c>
      <c r="J8" s="39">
        <v>0.59941999999999995</v>
      </c>
      <c r="K8" s="32">
        <v>100656</v>
      </c>
      <c r="L8" s="32">
        <v>99258.65</v>
      </c>
      <c r="M8" s="39">
        <v>0.60046999999999995</v>
      </c>
    </row>
    <row r="9" spans="1:13" x14ac:dyDescent="0.25">
      <c r="A9" s="29" t="s">
        <v>5</v>
      </c>
      <c r="B9" s="32">
        <v>22632</v>
      </c>
      <c r="C9" s="32">
        <v>71940.78</v>
      </c>
      <c r="D9" s="39">
        <v>0.54024000000000005</v>
      </c>
      <c r="E9" s="32">
        <v>22806</v>
      </c>
      <c r="F9" s="32">
        <v>68060.39</v>
      </c>
      <c r="G9" s="39">
        <v>0.50914000000000004</v>
      </c>
      <c r="H9" s="32">
        <v>23134</v>
      </c>
      <c r="I9" s="32">
        <v>65606.34</v>
      </c>
      <c r="J9" s="39">
        <v>0.47606999999999999</v>
      </c>
      <c r="K9" s="32">
        <v>23253</v>
      </c>
      <c r="L9" s="32">
        <v>66948.09</v>
      </c>
      <c r="M9" s="39">
        <v>0.47917999999999999</v>
      </c>
    </row>
    <row r="10" spans="1:13" x14ac:dyDescent="0.25">
      <c r="A10" s="29" t="s">
        <v>6</v>
      </c>
      <c r="B10" s="32">
        <v>26198</v>
      </c>
      <c r="C10" s="32">
        <v>82173.98</v>
      </c>
      <c r="D10" s="39">
        <v>0.54183000000000003</v>
      </c>
      <c r="E10" s="32">
        <v>26510</v>
      </c>
      <c r="F10" s="32">
        <v>78321.25</v>
      </c>
      <c r="G10" s="39">
        <v>0.52061000000000002</v>
      </c>
      <c r="H10" s="32">
        <v>27018</v>
      </c>
      <c r="I10" s="32">
        <v>78228.02</v>
      </c>
      <c r="J10" s="39">
        <v>0.51192000000000004</v>
      </c>
      <c r="K10" s="32">
        <v>27324</v>
      </c>
      <c r="L10" s="32">
        <v>81615.14</v>
      </c>
      <c r="M10" s="39">
        <v>0.52239000000000002</v>
      </c>
    </row>
    <row r="11" spans="1:13" x14ac:dyDescent="0.25">
      <c r="A11" s="29" t="s">
        <v>7</v>
      </c>
      <c r="B11" s="32">
        <v>24094</v>
      </c>
      <c r="C11" s="32">
        <v>54764.72</v>
      </c>
      <c r="D11" s="39">
        <v>0.42494999999999999</v>
      </c>
      <c r="E11" s="32">
        <v>24181</v>
      </c>
      <c r="F11" s="32">
        <v>53642.13</v>
      </c>
      <c r="G11" s="39">
        <v>0.41344999999999998</v>
      </c>
      <c r="H11" s="32">
        <v>24598</v>
      </c>
      <c r="I11" s="32">
        <v>54557.84</v>
      </c>
      <c r="J11" s="39">
        <v>0.40960999999999997</v>
      </c>
      <c r="K11" s="32">
        <v>24739</v>
      </c>
      <c r="L11" s="32">
        <v>55890.5</v>
      </c>
      <c r="M11" s="39">
        <v>0.41352</v>
      </c>
    </row>
    <row r="12" spans="1:13" x14ac:dyDescent="0.25">
      <c r="A12" s="29" t="s">
        <v>8</v>
      </c>
      <c r="B12" s="32">
        <v>75308</v>
      </c>
      <c r="C12" s="32">
        <v>107491.76</v>
      </c>
      <c r="D12" s="39">
        <v>0.59150000000000003</v>
      </c>
      <c r="E12" s="32">
        <v>75966</v>
      </c>
      <c r="F12" s="32">
        <v>106180.06</v>
      </c>
      <c r="G12" s="39">
        <v>0.58125000000000004</v>
      </c>
      <c r="H12" s="32">
        <v>77118</v>
      </c>
      <c r="I12" s="32">
        <v>117442.78</v>
      </c>
      <c r="J12" s="39">
        <v>0.61251999999999995</v>
      </c>
      <c r="K12" s="32">
        <v>77804</v>
      </c>
      <c r="L12" s="32">
        <v>121007.73</v>
      </c>
      <c r="M12" s="39">
        <v>0.61209999999999998</v>
      </c>
    </row>
    <row r="13" spans="1:13" x14ac:dyDescent="0.25">
      <c r="A13" s="29" t="s">
        <v>9</v>
      </c>
      <c r="B13" s="32">
        <v>188614</v>
      </c>
      <c r="C13" s="32">
        <v>56354.81</v>
      </c>
      <c r="D13" s="39">
        <v>0.44763999999999998</v>
      </c>
      <c r="E13" s="32">
        <v>191262</v>
      </c>
      <c r="F13" s="32">
        <v>55983.66</v>
      </c>
      <c r="G13" s="39">
        <v>0.43472</v>
      </c>
      <c r="H13" s="32">
        <v>195554</v>
      </c>
      <c r="I13" s="32">
        <v>56551.96</v>
      </c>
      <c r="J13" s="39">
        <v>0.43143999999999999</v>
      </c>
      <c r="K13" s="32">
        <v>199546</v>
      </c>
      <c r="L13" s="32">
        <v>57117.73</v>
      </c>
      <c r="M13" s="39">
        <v>0.43403999999999998</v>
      </c>
    </row>
    <row r="14" spans="1:13" x14ac:dyDescent="0.25">
      <c r="A14" s="29" t="s">
        <v>10</v>
      </c>
      <c r="B14" s="32">
        <v>166102</v>
      </c>
      <c r="C14" s="32">
        <v>58195.53</v>
      </c>
      <c r="D14" s="39">
        <v>0.42076000000000002</v>
      </c>
      <c r="E14" s="32">
        <v>167163</v>
      </c>
      <c r="F14" s="32">
        <v>58187.74</v>
      </c>
      <c r="G14" s="39">
        <v>0.41793999999999998</v>
      </c>
      <c r="H14" s="32">
        <v>168936</v>
      </c>
      <c r="I14" s="32">
        <v>58990.93</v>
      </c>
      <c r="J14" s="39">
        <v>0.41321000000000002</v>
      </c>
      <c r="K14" s="32">
        <v>170669</v>
      </c>
      <c r="L14" s="32">
        <v>59592.98</v>
      </c>
      <c r="M14" s="39">
        <v>0.41520000000000001</v>
      </c>
    </row>
    <row r="15" spans="1:13" x14ac:dyDescent="0.25">
      <c r="A15" s="29" t="s">
        <v>11</v>
      </c>
      <c r="B15" s="32">
        <v>125242</v>
      </c>
      <c r="C15" s="32">
        <v>69058.37</v>
      </c>
      <c r="D15" s="39">
        <v>0.55274999999999996</v>
      </c>
      <c r="E15" s="32">
        <v>125356</v>
      </c>
      <c r="F15" s="32">
        <v>69545.91</v>
      </c>
      <c r="G15" s="39">
        <v>0.54984</v>
      </c>
      <c r="H15" s="32">
        <v>126281</v>
      </c>
      <c r="I15" s="32">
        <v>70706.28</v>
      </c>
      <c r="J15" s="39">
        <v>0.55051000000000005</v>
      </c>
      <c r="K15" s="32">
        <v>126844</v>
      </c>
      <c r="L15" s="32">
        <v>71828.850000000006</v>
      </c>
      <c r="M15" s="39">
        <v>0.55005000000000004</v>
      </c>
    </row>
    <row r="16" spans="1:13" x14ac:dyDescent="0.25">
      <c r="A16" s="29" t="s">
        <v>12</v>
      </c>
      <c r="B16" s="32">
        <v>174777</v>
      </c>
      <c r="C16" s="32">
        <v>68403.23</v>
      </c>
      <c r="D16" s="39">
        <v>0.47699000000000003</v>
      </c>
      <c r="E16" s="32">
        <v>176159</v>
      </c>
      <c r="F16" s="32">
        <v>68261.08</v>
      </c>
      <c r="G16" s="39">
        <v>0.47221000000000002</v>
      </c>
      <c r="H16" s="32">
        <v>178244</v>
      </c>
      <c r="I16" s="32">
        <v>68951.44</v>
      </c>
      <c r="J16" s="39">
        <v>0.47061999999999998</v>
      </c>
      <c r="K16" s="32">
        <v>179800</v>
      </c>
      <c r="L16" s="32">
        <v>71298.62</v>
      </c>
      <c r="M16" s="39">
        <v>0.48254000000000002</v>
      </c>
    </row>
    <row r="17" spans="1:14" x14ac:dyDescent="0.25">
      <c r="A17" s="29" t="s">
        <v>13</v>
      </c>
      <c r="B17" s="32">
        <v>49581</v>
      </c>
      <c r="C17" s="32">
        <v>57039.56</v>
      </c>
      <c r="D17" s="39">
        <v>0.43429000000000001</v>
      </c>
      <c r="E17" s="32">
        <v>50232</v>
      </c>
      <c r="F17" s="32">
        <v>57247.12</v>
      </c>
      <c r="G17" s="39">
        <v>0.42882999999999999</v>
      </c>
      <c r="H17" s="32">
        <v>51132</v>
      </c>
      <c r="I17" s="32">
        <v>58115.91</v>
      </c>
      <c r="J17" s="39">
        <v>0.43078</v>
      </c>
      <c r="K17" s="32">
        <v>52106</v>
      </c>
      <c r="L17" s="32">
        <v>59098.48</v>
      </c>
      <c r="M17" s="39">
        <v>0.43809999999999999</v>
      </c>
    </row>
    <row r="18" spans="1:14" x14ac:dyDescent="0.25">
      <c r="A18" s="29" t="s">
        <v>14</v>
      </c>
      <c r="B18" s="32">
        <v>34107</v>
      </c>
      <c r="C18" s="32">
        <v>59180.91</v>
      </c>
      <c r="D18" s="39">
        <v>0.46539000000000003</v>
      </c>
      <c r="E18" s="32">
        <v>33857</v>
      </c>
      <c r="F18" s="32">
        <v>57908.04</v>
      </c>
      <c r="G18" s="39">
        <v>0.44801000000000002</v>
      </c>
      <c r="H18" s="32">
        <v>33837</v>
      </c>
      <c r="I18" s="32">
        <v>60348</v>
      </c>
      <c r="J18" s="39">
        <v>0.46118999999999999</v>
      </c>
      <c r="K18" s="32">
        <v>33813</v>
      </c>
      <c r="L18" s="32">
        <v>61080.65</v>
      </c>
      <c r="M18" s="39">
        <v>0.45951999999999998</v>
      </c>
    </row>
    <row r="19" spans="1:14" x14ac:dyDescent="0.25">
      <c r="A19" s="29" t="s">
        <v>15</v>
      </c>
      <c r="B19" s="32">
        <v>9552</v>
      </c>
      <c r="C19" s="32">
        <v>66121.16</v>
      </c>
      <c r="D19" s="39">
        <v>0.48959999999999998</v>
      </c>
      <c r="E19" s="32">
        <v>9726</v>
      </c>
      <c r="F19" s="32">
        <v>63752.81</v>
      </c>
      <c r="G19" s="39">
        <v>0.46511000000000002</v>
      </c>
      <c r="H19" s="32">
        <v>9738</v>
      </c>
      <c r="I19" s="32">
        <v>66099.31</v>
      </c>
      <c r="J19" s="39">
        <v>0.46940999999999999</v>
      </c>
      <c r="K19" s="32">
        <v>9842</v>
      </c>
      <c r="L19" s="32">
        <v>67627.13</v>
      </c>
      <c r="M19" s="39">
        <v>0.47005000000000002</v>
      </c>
    </row>
    <row r="20" spans="1:14" x14ac:dyDescent="0.25">
      <c r="A20" s="29" t="s">
        <v>16</v>
      </c>
      <c r="B20" s="32">
        <v>304412</v>
      </c>
      <c r="C20" s="32">
        <v>56764.02</v>
      </c>
      <c r="D20" s="39">
        <v>0.44450000000000001</v>
      </c>
      <c r="E20" s="32">
        <v>306788</v>
      </c>
      <c r="F20" s="32">
        <v>55599.16</v>
      </c>
      <c r="G20" s="39">
        <v>0.42693999999999999</v>
      </c>
      <c r="H20" s="32">
        <v>309345</v>
      </c>
      <c r="I20" s="32">
        <v>56757.25</v>
      </c>
      <c r="J20" s="39">
        <v>0.42859999999999998</v>
      </c>
      <c r="K20" s="32">
        <v>312668</v>
      </c>
      <c r="L20" s="32">
        <v>57776.66</v>
      </c>
      <c r="M20" s="39">
        <v>0.42957000000000001</v>
      </c>
    </row>
    <row r="21" spans="1:14" x14ac:dyDescent="0.25">
      <c r="A21" s="29" t="s">
        <v>17</v>
      </c>
      <c r="B21" s="32">
        <v>130854</v>
      </c>
      <c r="C21" s="32">
        <v>52260.88</v>
      </c>
      <c r="D21" s="39">
        <v>0.48587000000000002</v>
      </c>
      <c r="E21" s="32">
        <v>131335</v>
      </c>
      <c r="F21" s="32">
        <v>52889.19</v>
      </c>
      <c r="G21" s="39">
        <v>0.48048000000000002</v>
      </c>
      <c r="H21" s="32">
        <v>133477</v>
      </c>
      <c r="I21" s="32">
        <v>53780.52</v>
      </c>
      <c r="J21" s="39">
        <v>0.48148000000000002</v>
      </c>
      <c r="K21" s="32">
        <v>133842</v>
      </c>
      <c r="L21" s="32">
        <v>55154.44</v>
      </c>
      <c r="M21" s="39">
        <v>0.48253000000000001</v>
      </c>
    </row>
    <row r="22" spans="1:14" x14ac:dyDescent="0.25">
      <c r="A22" s="29" t="s">
        <v>18</v>
      </c>
      <c r="B22" s="32">
        <v>400263</v>
      </c>
      <c r="C22" s="32">
        <v>62426.73</v>
      </c>
      <c r="D22" s="39">
        <v>0.41932999999999998</v>
      </c>
      <c r="E22" s="32">
        <v>405416</v>
      </c>
      <c r="F22" s="32">
        <v>62059.56</v>
      </c>
      <c r="G22" s="39">
        <v>0.41182000000000002</v>
      </c>
      <c r="H22" s="32">
        <v>411157</v>
      </c>
      <c r="I22" s="32">
        <v>62645.2</v>
      </c>
      <c r="J22" s="39">
        <v>0.40883999999999998</v>
      </c>
      <c r="K22" s="32">
        <v>416217</v>
      </c>
      <c r="L22" s="32">
        <v>63447.55</v>
      </c>
      <c r="M22" s="39">
        <v>0.40898000000000001</v>
      </c>
    </row>
    <row r="23" spans="1:14" x14ac:dyDescent="0.25">
      <c r="A23" s="29" t="s">
        <v>19</v>
      </c>
      <c r="B23" s="32">
        <v>163507</v>
      </c>
      <c r="C23" s="32">
        <v>59622.57</v>
      </c>
      <c r="D23" s="39">
        <v>0.43081999999999998</v>
      </c>
      <c r="E23" s="32">
        <v>165509</v>
      </c>
      <c r="F23" s="32">
        <v>59169.73</v>
      </c>
      <c r="G23" s="39">
        <v>0.42655999999999999</v>
      </c>
      <c r="H23" s="32">
        <v>167628</v>
      </c>
      <c r="I23" s="32">
        <v>59460.57</v>
      </c>
      <c r="J23" s="39">
        <v>0.41983999999999999</v>
      </c>
      <c r="K23" s="32">
        <v>168773</v>
      </c>
      <c r="L23" s="32">
        <v>58917.21</v>
      </c>
      <c r="M23" s="39">
        <v>0.41938999999999999</v>
      </c>
    </row>
    <row r="24" spans="1:14" x14ac:dyDescent="0.25">
      <c r="A24" s="29" t="s">
        <v>20</v>
      </c>
      <c r="B24" s="32">
        <v>229257</v>
      </c>
      <c r="C24" s="32">
        <v>52974.47</v>
      </c>
      <c r="D24" s="39">
        <v>0.52863000000000004</v>
      </c>
      <c r="E24" s="32">
        <v>231729</v>
      </c>
      <c r="F24" s="32">
        <v>52471.35</v>
      </c>
      <c r="G24" s="39">
        <v>0.52566000000000002</v>
      </c>
      <c r="H24" s="32">
        <v>232183</v>
      </c>
      <c r="I24" s="32">
        <v>53492.87</v>
      </c>
      <c r="J24" s="39">
        <v>0.52107000000000003</v>
      </c>
      <c r="K24" s="32">
        <v>233639</v>
      </c>
      <c r="L24" s="32">
        <v>54102.879999999997</v>
      </c>
      <c r="M24" s="39">
        <v>0.52354000000000001</v>
      </c>
    </row>
    <row r="25" spans="1:14" x14ac:dyDescent="0.25">
      <c r="A25" s="29" t="s">
        <v>21</v>
      </c>
      <c r="B25" s="32">
        <v>476892</v>
      </c>
      <c r="C25" s="32">
        <v>62521.37</v>
      </c>
      <c r="D25" s="39">
        <v>0.52703</v>
      </c>
      <c r="E25" s="32">
        <v>485213</v>
      </c>
      <c r="F25" s="32">
        <v>62929.49</v>
      </c>
      <c r="G25" s="39">
        <v>0.51966000000000001</v>
      </c>
      <c r="H25" s="32">
        <v>495640</v>
      </c>
      <c r="I25" s="32">
        <v>63695.360000000001</v>
      </c>
      <c r="J25" s="39">
        <v>0.51568000000000003</v>
      </c>
      <c r="K25" s="32">
        <v>503421</v>
      </c>
      <c r="L25" s="32">
        <v>64882.44</v>
      </c>
      <c r="M25" s="39">
        <v>0.51963999999999999</v>
      </c>
    </row>
    <row r="26" spans="1:14" x14ac:dyDescent="0.25">
      <c r="A26" s="29" t="s">
        <v>22</v>
      </c>
      <c r="B26" s="32">
        <v>245253</v>
      </c>
      <c r="C26" s="32">
        <v>43614.9</v>
      </c>
      <c r="D26" s="39">
        <v>0.50824999999999998</v>
      </c>
      <c r="E26" s="32">
        <v>239624</v>
      </c>
      <c r="F26" s="32">
        <v>46166.37</v>
      </c>
      <c r="G26" s="39">
        <v>0.48087000000000002</v>
      </c>
      <c r="H26" s="32">
        <v>243462</v>
      </c>
      <c r="I26" s="32">
        <v>47188.94</v>
      </c>
      <c r="J26" s="39">
        <v>0.48409999999999997</v>
      </c>
      <c r="K26" s="32">
        <v>246368</v>
      </c>
      <c r="L26" s="32">
        <v>48337.57</v>
      </c>
      <c r="M26" s="39">
        <v>0.48497000000000001</v>
      </c>
    </row>
    <row r="27" spans="1:14" x14ac:dyDescent="0.25">
      <c r="A27" s="29" t="s">
        <v>23</v>
      </c>
      <c r="B27" s="32">
        <v>110226</v>
      </c>
      <c r="C27" s="32">
        <v>52288.63</v>
      </c>
      <c r="D27" s="39">
        <v>0.49530000000000002</v>
      </c>
      <c r="E27" s="32">
        <v>110475</v>
      </c>
      <c r="F27" s="32">
        <v>50661.07</v>
      </c>
      <c r="G27" s="39">
        <v>0.47900999999999999</v>
      </c>
      <c r="H27" s="32">
        <v>111145</v>
      </c>
      <c r="I27" s="32">
        <v>52684.46</v>
      </c>
      <c r="J27" s="39">
        <v>0.47282999999999997</v>
      </c>
      <c r="K27" s="32">
        <v>112338</v>
      </c>
      <c r="L27" s="32">
        <v>52974.080000000002</v>
      </c>
      <c r="M27" s="39">
        <v>0.46947</v>
      </c>
    </row>
    <row r="28" spans="1:14" x14ac:dyDescent="0.25">
      <c r="A28" s="29" t="s">
        <v>24</v>
      </c>
      <c r="B28" s="32">
        <v>294235</v>
      </c>
      <c r="C28" s="32">
        <v>69198.210000000006</v>
      </c>
      <c r="D28" s="39">
        <v>0.60328000000000004</v>
      </c>
      <c r="E28" s="32">
        <v>297616</v>
      </c>
      <c r="F28" s="32">
        <v>68525.42</v>
      </c>
      <c r="G28" s="39">
        <v>0.59848000000000001</v>
      </c>
      <c r="H28" s="32">
        <v>309163</v>
      </c>
      <c r="I28" s="32">
        <v>71759.600000000006</v>
      </c>
      <c r="J28" s="39">
        <v>0.60021999999999998</v>
      </c>
      <c r="K28" s="32">
        <v>321538</v>
      </c>
      <c r="L28" s="32">
        <v>71989.429999999993</v>
      </c>
      <c r="M28" s="39">
        <v>0.61004000000000003</v>
      </c>
    </row>
    <row r="29" spans="1:14" ht="14.4" thickBot="1" x14ac:dyDescent="0.3">
      <c r="A29" s="29" t="s">
        <v>25</v>
      </c>
      <c r="B29" s="32">
        <v>46790</v>
      </c>
      <c r="C29" s="32">
        <v>47572.83</v>
      </c>
      <c r="D29" s="39">
        <v>0.45178000000000001</v>
      </c>
      <c r="E29" s="32">
        <v>47156</v>
      </c>
      <c r="F29" s="32">
        <v>47360.06</v>
      </c>
      <c r="G29" s="39">
        <v>0.44850000000000001</v>
      </c>
      <c r="H29" s="32">
        <v>47468</v>
      </c>
      <c r="I29" s="32">
        <v>47606.52</v>
      </c>
      <c r="J29" s="39">
        <v>0.44289000000000001</v>
      </c>
      <c r="K29" s="32">
        <v>47688</v>
      </c>
      <c r="L29" s="32">
        <v>48535.78</v>
      </c>
      <c r="M29" s="39">
        <v>0.44558999999999999</v>
      </c>
    </row>
    <row r="30" spans="1:14" x14ac:dyDescent="0.25">
      <c r="A30" s="30" t="s">
        <v>30</v>
      </c>
      <c r="B30" s="33">
        <v>5237966</v>
      </c>
      <c r="C30" s="34">
        <v>62352.86</v>
      </c>
      <c r="D30" s="40">
        <v>0.49686999999999998</v>
      </c>
      <c r="E30" s="33">
        <v>5270743</v>
      </c>
      <c r="F30" s="34">
        <v>62187.49</v>
      </c>
      <c r="G30" s="40">
        <v>0.48723</v>
      </c>
      <c r="H30" s="33">
        <v>5331551</v>
      </c>
      <c r="I30" s="34">
        <v>63882.14</v>
      </c>
      <c r="J30" s="40">
        <v>0.48852000000000001</v>
      </c>
      <c r="K30" s="33">
        <v>5394490</v>
      </c>
      <c r="L30" s="34">
        <v>65002.68</v>
      </c>
      <c r="M30" s="40">
        <v>0.49131000000000002</v>
      </c>
    </row>
    <row r="31" spans="1:14" x14ac:dyDescent="0.25">
      <c r="G31" s="41"/>
      <c r="H31" s="24"/>
      <c r="I31" s="24"/>
      <c r="J31" s="41"/>
      <c r="K31" s="24"/>
      <c r="L31" s="24"/>
      <c r="M31" s="41"/>
      <c r="N31" s="24"/>
    </row>
    <row r="32" spans="1:14" x14ac:dyDescent="0.25">
      <c r="G32" s="41"/>
      <c r="H32" s="24"/>
      <c r="I32" s="24"/>
      <c r="J32" s="41"/>
      <c r="K32" s="24"/>
      <c r="L32" s="24"/>
      <c r="M32" s="41"/>
      <c r="N32" s="24"/>
    </row>
    <row r="33" spans="7:14" x14ac:dyDescent="0.25">
      <c r="G33" s="41"/>
      <c r="H33" s="24"/>
      <c r="I33" s="24"/>
      <c r="J33" s="41"/>
      <c r="K33" s="24"/>
      <c r="L33" s="24"/>
      <c r="M33" s="41"/>
      <c r="N33" s="24"/>
    </row>
    <row r="34" spans="7:14" x14ac:dyDescent="0.25">
      <c r="G34" s="41"/>
      <c r="H34" s="24"/>
      <c r="I34" s="24"/>
      <c r="J34" s="41"/>
      <c r="K34" s="24"/>
      <c r="L34" s="24"/>
      <c r="M34" s="41"/>
      <c r="N34" s="24"/>
    </row>
    <row r="35" spans="7:14" x14ac:dyDescent="0.25">
      <c r="G35" s="41"/>
      <c r="H35" s="24"/>
      <c r="I35" s="24"/>
      <c r="J35" s="41"/>
      <c r="K35" s="24"/>
      <c r="L35" s="24"/>
      <c r="M35" s="41"/>
      <c r="N35" s="24"/>
    </row>
  </sheetData>
  <mergeCells count="5">
    <mergeCell ref="B2:D2"/>
    <mergeCell ref="E2:G2"/>
    <mergeCell ref="H2:J2"/>
    <mergeCell ref="K2:M2"/>
    <mergeCell ref="B1:M1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16E44-09B0-4E97-8D83-B53214ED4E60}">
  <dimension ref="A1:AT30"/>
  <sheetViews>
    <sheetView workbookViewId="0"/>
  </sheetViews>
  <sheetFormatPr baseColWidth="10" defaultRowHeight="13.8" x14ac:dyDescent="0.25"/>
  <cols>
    <col min="1" max="1" width="4.09765625" style="26" customWidth="1"/>
    <col min="2" max="4" width="9.09765625" customWidth="1"/>
    <col min="5" max="5" width="9.09765625" style="9" customWidth="1"/>
    <col min="6" max="8" width="9.09765625" customWidth="1"/>
    <col min="9" max="9" width="9.09765625" style="9" customWidth="1"/>
    <col min="10" max="12" width="9.09765625" customWidth="1"/>
    <col min="13" max="13" width="9.09765625" style="9" customWidth="1"/>
    <col min="14" max="16" width="9.09765625" customWidth="1"/>
    <col min="17" max="17" width="9.09765625" style="9" customWidth="1"/>
    <col min="19" max="19" width="9.09765625" style="5" customWidth="1"/>
    <col min="20" max="32" width="9.09765625" customWidth="1"/>
  </cols>
  <sheetData>
    <row r="1" spans="1:46" x14ac:dyDescent="0.25">
      <c r="A1" s="31" t="s">
        <v>43</v>
      </c>
      <c r="B1" s="46" t="s">
        <v>45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8"/>
    </row>
    <row r="2" spans="1:46" x14ac:dyDescent="0.25">
      <c r="A2" s="29"/>
      <c r="B2" s="43" t="s">
        <v>26</v>
      </c>
      <c r="C2" s="44"/>
      <c r="D2" s="44"/>
      <c r="E2" s="45"/>
      <c r="F2" s="43" t="s">
        <v>32</v>
      </c>
      <c r="G2" s="44"/>
      <c r="H2" s="44"/>
      <c r="I2" s="45"/>
      <c r="J2" s="43" t="s">
        <v>33</v>
      </c>
      <c r="K2" s="44"/>
      <c r="L2" s="44"/>
      <c r="M2" s="45"/>
      <c r="N2" s="43" t="s">
        <v>34</v>
      </c>
      <c r="O2" s="44"/>
      <c r="P2" s="44"/>
      <c r="Q2" s="45"/>
      <c r="Y2" s="49" t="s">
        <v>27</v>
      </c>
      <c r="Z2" s="50"/>
      <c r="AA2" s="52" t="s">
        <v>35</v>
      </c>
      <c r="AB2" s="47"/>
      <c r="AC2" s="47"/>
      <c r="AD2" s="48"/>
      <c r="AE2" s="46" t="s">
        <v>36</v>
      </c>
      <c r="AF2" s="47"/>
      <c r="AG2" s="47"/>
      <c r="AH2" s="48"/>
      <c r="AI2" s="46" t="s">
        <v>37</v>
      </c>
      <c r="AJ2" s="47"/>
      <c r="AK2" s="47"/>
      <c r="AL2" s="51"/>
      <c r="AM2" s="47" t="s">
        <v>39</v>
      </c>
      <c r="AN2" s="47"/>
      <c r="AO2" s="47"/>
      <c r="AP2" s="48"/>
    </row>
    <row r="3" spans="1:46" x14ac:dyDescent="0.25">
      <c r="A3" s="28"/>
      <c r="B3" s="30" t="s">
        <v>31</v>
      </c>
      <c r="C3" s="30" t="s">
        <v>38</v>
      </c>
      <c r="D3" s="30" t="s">
        <v>28</v>
      </c>
      <c r="E3" s="38" t="s">
        <v>29</v>
      </c>
      <c r="F3" s="30" t="s">
        <v>31</v>
      </c>
      <c r="G3" s="30" t="s">
        <v>38</v>
      </c>
      <c r="H3" s="30" t="s">
        <v>28</v>
      </c>
      <c r="I3" s="38" t="s">
        <v>29</v>
      </c>
      <c r="J3" s="30" t="s">
        <v>31</v>
      </c>
      <c r="K3" s="30" t="s">
        <v>38</v>
      </c>
      <c r="L3" s="30" t="s">
        <v>28</v>
      </c>
      <c r="M3" s="38" t="s">
        <v>29</v>
      </c>
      <c r="N3" s="30" t="s">
        <v>31</v>
      </c>
      <c r="O3" s="30" t="s">
        <v>38</v>
      </c>
      <c r="P3" s="30" t="s">
        <v>28</v>
      </c>
      <c r="Q3" s="38" t="s">
        <v>29</v>
      </c>
      <c r="Y3" s="3"/>
      <c r="Z3" s="12"/>
      <c r="AA3" s="10" t="s">
        <v>31</v>
      </c>
      <c r="AB3" s="2" t="s">
        <v>38</v>
      </c>
      <c r="AC3" s="2" t="s">
        <v>28</v>
      </c>
      <c r="AD3" s="1" t="s">
        <v>29</v>
      </c>
      <c r="AE3" s="2" t="s">
        <v>31</v>
      </c>
      <c r="AF3" s="2" t="s">
        <v>38</v>
      </c>
      <c r="AG3" s="2" t="s">
        <v>28</v>
      </c>
      <c r="AH3" s="1" t="s">
        <v>29</v>
      </c>
      <c r="AI3" s="2" t="s">
        <v>31</v>
      </c>
      <c r="AJ3" s="2" t="s">
        <v>38</v>
      </c>
      <c r="AK3" s="2" t="s">
        <v>28</v>
      </c>
      <c r="AL3" s="20" t="s">
        <v>29</v>
      </c>
      <c r="AM3" s="1" t="s">
        <v>31</v>
      </c>
      <c r="AN3" s="2" t="s">
        <v>38</v>
      </c>
      <c r="AO3" s="2" t="s">
        <v>28</v>
      </c>
      <c r="AP3" s="1" t="s">
        <v>29</v>
      </c>
      <c r="AR3" s="25" t="s">
        <v>40</v>
      </c>
      <c r="AS3" s="25" t="s">
        <v>41</v>
      </c>
      <c r="AT3" s="25" t="s">
        <v>42</v>
      </c>
    </row>
    <row r="4" spans="1:46" x14ac:dyDescent="0.25">
      <c r="A4" s="29" t="s">
        <v>0</v>
      </c>
      <c r="B4" s="32">
        <v>69492</v>
      </c>
      <c r="C4" s="35">
        <f>B4/'Tous les revenus'!B4</f>
        <v>7.5665140486599197E-2</v>
      </c>
      <c r="D4" s="32">
        <v>309789.03000000003</v>
      </c>
      <c r="E4" s="39">
        <v>0.34427000000000002</v>
      </c>
      <c r="F4" s="32">
        <v>70510</v>
      </c>
      <c r="G4" s="35">
        <f>F4/'Tous les revenus'!E4</f>
        <v>7.6077832229551987E-2</v>
      </c>
      <c r="H4" s="32">
        <v>302716.34999999998</v>
      </c>
      <c r="I4" s="39">
        <v>0.32907999999999998</v>
      </c>
      <c r="J4" s="32">
        <v>72048</v>
      </c>
      <c r="K4" s="35">
        <f>J4/'Tous les revenus'!H4</f>
        <v>7.6939177384700158E-2</v>
      </c>
      <c r="L4" s="32">
        <v>318900.37</v>
      </c>
      <c r="M4" s="39">
        <v>0.34642000000000001</v>
      </c>
      <c r="N4" s="32">
        <v>74416</v>
      </c>
      <c r="O4" s="35">
        <f>N4/'Tous les revenus'!K4</f>
        <v>7.8658110560646213E-2</v>
      </c>
      <c r="P4" s="32">
        <v>326948.09000000003</v>
      </c>
      <c r="Q4" s="39">
        <v>0.34834999999999999</v>
      </c>
      <c r="Y4" s="4">
        <v>1</v>
      </c>
      <c r="Z4" s="13" t="s">
        <v>0</v>
      </c>
      <c r="AA4" s="11">
        <f t="shared" ref="AA4:AA30" si="0">(F4-B4)/B4</f>
        <v>1.4649168249582685E-2</v>
      </c>
      <c r="AB4" s="6">
        <f t="shared" ref="AB4:AB30" si="1">G4-C4</f>
        <v>4.1269174295278932E-4</v>
      </c>
      <c r="AC4" s="6">
        <f t="shared" ref="AC4:AC30" si="2">(H4-D4)/D4</f>
        <v>-2.2830634125424167E-2</v>
      </c>
      <c r="AD4" s="7">
        <f t="shared" ref="AD4:AD30" si="3">I4-E4</f>
        <v>-1.5190000000000037E-2</v>
      </c>
      <c r="AE4" s="6">
        <f t="shared" ref="AE4:AE30" si="4">(J4-F4)/F4</f>
        <v>2.1812508863990922E-2</v>
      </c>
      <c r="AF4" s="6">
        <f t="shared" ref="AF4:AF30" si="5">K4-G4</f>
        <v>8.6134515514817156E-4</v>
      </c>
      <c r="AG4" s="6">
        <f t="shared" ref="AG4:AG30" si="6">(L4-H4)/H4</f>
        <v>5.3462655717142531E-2</v>
      </c>
      <c r="AH4" s="7">
        <f t="shared" ref="AH4:AH30" si="7">M4-I4</f>
        <v>1.7340000000000022E-2</v>
      </c>
      <c r="AI4" s="6">
        <f t="shared" ref="AI4:AI30" si="8">(N4-J4)/J4</f>
        <v>3.2866977570508549E-2</v>
      </c>
      <c r="AJ4" s="6">
        <f t="shared" ref="AJ4:AJ30" si="9">O4-K4</f>
        <v>1.7189331759460552E-3</v>
      </c>
      <c r="AK4" s="6">
        <f t="shared" ref="AK4:AK30" si="10">(P4-L4)/L4</f>
        <v>2.5235844034925486E-2</v>
      </c>
      <c r="AL4" s="21">
        <f t="shared" ref="AL4:AL30" si="11">Q4-M4</f>
        <v>1.9299999999999873E-3</v>
      </c>
      <c r="AM4" s="19">
        <f>(N4-B4)/B4</f>
        <v>7.085707707361999E-2</v>
      </c>
      <c r="AN4" s="6">
        <f>O4-C4</f>
        <v>2.9929700740470161E-3</v>
      </c>
      <c r="AO4" s="6">
        <f t="shared" ref="AO4" si="12">(P4-D4)/D4</f>
        <v>5.5389501687648515E-2</v>
      </c>
      <c r="AP4" s="7">
        <f>Q4-E4</f>
        <v>4.0799999999999725E-3</v>
      </c>
      <c r="AQ4" s="13" t="s">
        <v>0</v>
      </c>
      <c r="AR4" s="6">
        <v>5.3462655717142531E-2</v>
      </c>
      <c r="AS4" s="6">
        <v>1.7189331759460552E-3</v>
      </c>
      <c r="AT4" s="6">
        <v>2.5235844034925486E-2</v>
      </c>
    </row>
    <row r="5" spans="1:46" x14ac:dyDescent="0.25">
      <c r="A5" s="29" t="s">
        <v>1</v>
      </c>
      <c r="B5" s="32">
        <v>18941</v>
      </c>
      <c r="C5" s="35">
        <f>B5/'Tous les revenus'!B5</f>
        <v>2.870761909092287E-2</v>
      </c>
      <c r="D5" s="32">
        <v>270271.55</v>
      </c>
      <c r="E5" s="39">
        <v>0.29926000000000003</v>
      </c>
      <c r="F5" s="32">
        <v>18915</v>
      </c>
      <c r="G5" s="35">
        <f>F5/'Tous les revenus'!E5</f>
        <v>2.891596102957026E-2</v>
      </c>
      <c r="H5" s="32">
        <v>256326.35</v>
      </c>
      <c r="I5" s="39">
        <v>0.26391999999999999</v>
      </c>
      <c r="J5" s="32">
        <v>18901</v>
      </c>
      <c r="K5" s="35">
        <f>J5/'Tous les revenus'!H5</f>
        <v>2.9170550723206182E-2</v>
      </c>
      <c r="L5" s="32">
        <v>269369.82</v>
      </c>
      <c r="M5" s="39">
        <v>0.28511999999999998</v>
      </c>
      <c r="N5" s="32">
        <v>18740</v>
      </c>
      <c r="O5" s="35">
        <f>N5/'Tous les revenus'!K5</f>
        <v>2.8767480773068479E-2</v>
      </c>
      <c r="P5" s="32">
        <v>272370.52</v>
      </c>
      <c r="Q5" s="39">
        <v>0.27600000000000002</v>
      </c>
      <c r="Y5" s="4">
        <v>2</v>
      </c>
      <c r="Z5" s="13" t="s">
        <v>1</v>
      </c>
      <c r="AA5" s="11">
        <f t="shared" si="0"/>
        <v>-1.3726835964310226E-3</v>
      </c>
      <c r="AB5" s="6">
        <f t="shared" si="1"/>
        <v>2.0834193864738976E-4</v>
      </c>
      <c r="AC5" s="6">
        <f t="shared" si="2"/>
        <v>-5.1596995688225351E-2</v>
      </c>
      <c r="AD5" s="7">
        <f t="shared" si="3"/>
        <v>-3.5340000000000038E-2</v>
      </c>
      <c r="AE5" s="6">
        <f t="shared" si="4"/>
        <v>-7.4015331747290507E-4</v>
      </c>
      <c r="AF5" s="6">
        <f t="shared" si="5"/>
        <v>2.5458969363592251E-4</v>
      </c>
      <c r="AG5" s="6">
        <f t="shared" si="6"/>
        <v>5.0886184740663615E-2</v>
      </c>
      <c r="AH5" s="7">
        <f t="shared" si="7"/>
        <v>2.1199999999999997E-2</v>
      </c>
      <c r="AI5" s="6">
        <f t="shared" si="8"/>
        <v>-8.5180678270990948E-3</v>
      </c>
      <c r="AJ5" s="6">
        <f t="shared" si="9"/>
        <v>-4.0306995013770358E-4</v>
      </c>
      <c r="AK5" s="6">
        <f t="shared" si="10"/>
        <v>1.1139703772308314E-2</v>
      </c>
      <c r="AL5" s="21">
        <f t="shared" si="11"/>
        <v>-9.1199999999999615E-3</v>
      </c>
      <c r="AM5" s="19">
        <f t="shared" ref="AM5:AM30" si="13">(N5-B5)/B5</f>
        <v>-1.0611900110870598E-2</v>
      </c>
      <c r="AN5" s="6">
        <f t="shared" ref="AN5:AN30" si="14">O5-C5</f>
        <v>5.9861682145608691E-5</v>
      </c>
      <c r="AO5" s="6">
        <f t="shared" ref="AO5:AO30" si="15">(P5-D5)/D5</f>
        <v>7.7661522272693163E-3</v>
      </c>
      <c r="AP5" s="7">
        <f t="shared" ref="AP5:AP30" si="16">Q5-E5</f>
        <v>-2.3260000000000003E-2</v>
      </c>
      <c r="AQ5" s="13" t="s">
        <v>1</v>
      </c>
      <c r="AR5" s="6">
        <v>5.0886184740663615E-2</v>
      </c>
      <c r="AS5" s="6">
        <v>-4.0306995013770358E-4</v>
      </c>
      <c r="AT5" s="6">
        <v>1.1139703772308314E-2</v>
      </c>
    </row>
    <row r="6" spans="1:46" x14ac:dyDescent="0.25">
      <c r="A6" s="29" t="s">
        <v>2</v>
      </c>
      <c r="B6" s="32">
        <v>9214</v>
      </c>
      <c r="C6" s="35">
        <f>B6/'Tous les revenus'!B6</f>
        <v>3.783284403293026E-2</v>
      </c>
      <c r="D6" s="32">
        <v>349884.88</v>
      </c>
      <c r="E6" s="39">
        <v>0.43769999999999998</v>
      </c>
      <c r="F6" s="32">
        <v>9413</v>
      </c>
      <c r="G6" s="35">
        <f>F6/'Tous les revenus'!E6</f>
        <v>3.8296920135074658E-2</v>
      </c>
      <c r="H6" s="32">
        <v>304670.98</v>
      </c>
      <c r="I6" s="39">
        <v>0.35679</v>
      </c>
      <c r="J6" s="32">
        <v>9491</v>
      </c>
      <c r="K6" s="35">
        <f>J6/'Tous les revenus'!H6</f>
        <v>3.804907773782177E-2</v>
      </c>
      <c r="L6" s="32">
        <v>327277.53000000003</v>
      </c>
      <c r="M6" s="39">
        <v>0.38871</v>
      </c>
      <c r="N6" s="32">
        <v>9660</v>
      </c>
      <c r="O6" s="35">
        <f>N6/'Tous les revenus'!K6</f>
        <v>3.8287145665546328E-2</v>
      </c>
      <c r="P6" s="32">
        <v>315177.34000000003</v>
      </c>
      <c r="Q6" s="39">
        <v>0.34798000000000001</v>
      </c>
      <c r="Y6" s="4">
        <v>3</v>
      </c>
      <c r="Z6" s="13" t="s">
        <v>2</v>
      </c>
      <c r="AA6" s="11">
        <f t="shared" si="0"/>
        <v>2.159756891686564E-2</v>
      </c>
      <c r="AB6" s="6">
        <f t="shared" si="1"/>
        <v>4.6407610214439787E-4</v>
      </c>
      <c r="AC6" s="6">
        <f t="shared" si="2"/>
        <v>-0.1292250754019437</v>
      </c>
      <c r="AD6" s="7">
        <f t="shared" si="3"/>
        <v>-8.0909999999999982E-2</v>
      </c>
      <c r="AE6" s="6">
        <f t="shared" si="4"/>
        <v>8.2864124083714009E-3</v>
      </c>
      <c r="AF6" s="6">
        <f t="shared" si="5"/>
        <v>-2.4784239725288842E-4</v>
      </c>
      <c r="AG6" s="6">
        <f t="shared" si="6"/>
        <v>7.4199879489671272E-2</v>
      </c>
      <c r="AH6" s="7">
        <f t="shared" si="7"/>
        <v>3.1920000000000004E-2</v>
      </c>
      <c r="AI6" s="6">
        <f t="shared" si="8"/>
        <v>1.7806342851122117E-2</v>
      </c>
      <c r="AJ6" s="6">
        <f t="shared" si="9"/>
        <v>2.3806792772455843E-4</v>
      </c>
      <c r="AK6" s="6">
        <f t="shared" si="10"/>
        <v>-3.6972260209859199E-2</v>
      </c>
      <c r="AL6" s="21">
        <f t="shared" si="11"/>
        <v>-4.0729999999999988E-2</v>
      </c>
      <c r="AM6" s="19">
        <f t="shared" si="13"/>
        <v>4.8404601693075755E-2</v>
      </c>
      <c r="AN6" s="6">
        <f t="shared" si="14"/>
        <v>4.5430163261606787E-4</v>
      </c>
      <c r="AO6" s="6">
        <f t="shared" si="15"/>
        <v>-9.9197027319385678E-2</v>
      </c>
      <c r="AP6" s="7">
        <f t="shared" si="16"/>
        <v>-8.9719999999999966E-2</v>
      </c>
      <c r="AQ6" s="13" t="s">
        <v>2</v>
      </c>
      <c r="AR6" s="6">
        <v>7.4199879489671272E-2</v>
      </c>
      <c r="AS6" s="6">
        <v>2.3806792772455843E-4</v>
      </c>
      <c r="AT6" s="6">
        <v>-3.6972260209859199E-2</v>
      </c>
    </row>
    <row r="7" spans="1:46" x14ac:dyDescent="0.25">
      <c r="A7" s="29" t="s">
        <v>3</v>
      </c>
      <c r="B7" s="32">
        <v>497</v>
      </c>
      <c r="C7" s="35">
        <f>B7/'Tous les revenus'!B7</f>
        <v>2.3361850145717778E-2</v>
      </c>
      <c r="D7" s="32">
        <v>312859.76</v>
      </c>
      <c r="E7" s="39">
        <v>0.372</v>
      </c>
      <c r="F7" s="32">
        <v>475</v>
      </c>
      <c r="G7" s="35">
        <f>F7/'Tous les revenus'!E7</f>
        <v>2.2203524517365493E-2</v>
      </c>
      <c r="H7" s="32">
        <v>270707.15999999997</v>
      </c>
      <c r="I7" s="39">
        <v>0.28498000000000001</v>
      </c>
      <c r="J7" s="32">
        <v>522</v>
      </c>
      <c r="K7" s="35">
        <f>J7/'Tous les revenus'!H7</f>
        <v>2.4182340405818587E-2</v>
      </c>
      <c r="L7" s="32">
        <v>273411.69</v>
      </c>
      <c r="M7" s="39">
        <v>0.26890999999999998</v>
      </c>
      <c r="N7" s="32">
        <v>537</v>
      </c>
      <c r="O7" s="35">
        <f>N7/'Tous les revenus'!K7</f>
        <v>2.4634157530161935E-2</v>
      </c>
      <c r="P7" s="32">
        <v>271722.17</v>
      </c>
      <c r="Q7" s="39">
        <v>0.25457999999999997</v>
      </c>
      <c r="Y7" s="4">
        <v>4</v>
      </c>
      <c r="Z7" s="13" t="s">
        <v>3</v>
      </c>
      <c r="AA7" s="11">
        <f t="shared" si="0"/>
        <v>-4.4265593561368208E-2</v>
      </c>
      <c r="AB7" s="6">
        <f t="shared" si="1"/>
        <v>-1.1583256283522851E-3</v>
      </c>
      <c r="AC7" s="6">
        <f t="shared" si="2"/>
        <v>-0.1347332108162457</v>
      </c>
      <c r="AD7" s="7">
        <f t="shared" si="3"/>
        <v>-8.7019999999999986E-2</v>
      </c>
      <c r="AE7" s="6">
        <f t="shared" si="4"/>
        <v>9.8947368421052631E-2</v>
      </c>
      <c r="AF7" s="6">
        <f t="shared" si="5"/>
        <v>1.9788158884530942E-3</v>
      </c>
      <c r="AG7" s="6">
        <f t="shared" si="6"/>
        <v>9.9906112568283311E-3</v>
      </c>
      <c r="AH7" s="7">
        <f t="shared" si="7"/>
        <v>-1.6070000000000029E-2</v>
      </c>
      <c r="AI7" s="6">
        <f t="shared" si="8"/>
        <v>2.8735632183908046E-2</v>
      </c>
      <c r="AJ7" s="6">
        <f t="shared" si="9"/>
        <v>4.5181712434334831E-4</v>
      </c>
      <c r="AK7" s="6">
        <f t="shared" si="10"/>
        <v>-6.1793992787946214E-3</v>
      </c>
      <c r="AL7" s="21">
        <f t="shared" si="11"/>
        <v>-1.4330000000000009E-2</v>
      </c>
      <c r="AM7" s="19">
        <f t="shared" si="13"/>
        <v>8.0482897384305835E-2</v>
      </c>
      <c r="AN7" s="6">
        <f t="shared" si="14"/>
        <v>1.2723073844441574E-3</v>
      </c>
      <c r="AO7" s="6">
        <f t="shared" si="15"/>
        <v>-0.13148891375484026</v>
      </c>
      <c r="AP7" s="7">
        <f t="shared" si="16"/>
        <v>-0.11742000000000002</v>
      </c>
      <c r="AQ7" s="13" t="s">
        <v>3</v>
      </c>
      <c r="AR7" s="6">
        <v>9.9906112568283311E-3</v>
      </c>
      <c r="AS7" s="6">
        <v>4.5181712434334831E-4</v>
      </c>
      <c r="AT7" s="6">
        <v>-6.1793992787946214E-3</v>
      </c>
    </row>
    <row r="8" spans="1:46" x14ac:dyDescent="0.25">
      <c r="A8" s="29" t="s">
        <v>4</v>
      </c>
      <c r="B8" s="32">
        <v>8837</v>
      </c>
      <c r="C8" s="35">
        <f>B8/'Tous les revenus'!B8</f>
        <v>9.1059909733528427E-2</v>
      </c>
      <c r="D8" s="32">
        <v>506988.56</v>
      </c>
      <c r="E8" s="39">
        <v>0.53263000000000005</v>
      </c>
      <c r="F8" s="32">
        <v>8945</v>
      </c>
      <c r="G8" s="35">
        <f>F8/'Tous les revenus'!E8</f>
        <v>9.078453262965594E-2</v>
      </c>
      <c r="H8" s="32">
        <v>459083.68</v>
      </c>
      <c r="I8" s="39">
        <v>0.49145</v>
      </c>
      <c r="J8" s="32">
        <v>9304</v>
      </c>
      <c r="K8" s="35">
        <f>J8/'Tous les revenus'!H8</f>
        <v>9.3142456702372603E-2</v>
      </c>
      <c r="L8" s="32">
        <v>518012.03</v>
      </c>
      <c r="M8" s="39">
        <v>0.53102000000000005</v>
      </c>
      <c r="N8" s="32">
        <v>9563</v>
      </c>
      <c r="O8" s="35">
        <f>N8/'Tous les revenus'!K8</f>
        <v>9.500675568272135E-2</v>
      </c>
      <c r="P8" s="32">
        <v>523729.59</v>
      </c>
      <c r="Q8" s="39">
        <v>0.52424000000000004</v>
      </c>
      <c r="Y8" s="4">
        <v>5</v>
      </c>
      <c r="Z8" s="13" t="s">
        <v>4</v>
      </c>
      <c r="AA8" s="11">
        <f t="shared" si="0"/>
        <v>1.2221342084417788E-2</v>
      </c>
      <c r="AB8" s="6">
        <f t="shared" si="1"/>
        <v>-2.7537710387248726E-4</v>
      </c>
      <c r="AC8" s="6">
        <f t="shared" si="2"/>
        <v>-9.4489074861965339E-2</v>
      </c>
      <c r="AD8" s="7">
        <f t="shared" si="3"/>
        <v>-4.118000000000005E-2</v>
      </c>
      <c r="AE8" s="6">
        <f t="shared" si="4"/>
        <v>4.0134153158188933E-2</v>
      </c>
      <c r="AF8" s="6">
        <f t="shared" si="5"/>
        <v>2.3579240727166634E-3</v>
      </c>
      <c r="AG8" s="6">
        <f t="shared" si="6"/>
        <v>0.12836080341605705</v>
      </c>
      <c r="AH8" s="7">
        <f t="shared" si="7"/>
        <v>3.957000000000005E-2</v>
      </c>
      <c r="AI8" s="6">
        <f t="shared" si="8"/>
        <v>2.783748925193465E-2</v>
      </c>
      <c r="AJ8" s="6">
        <f t="shared" si="9"/>
        <v>1.864298980348747E-3</v>
      </c>
      <c r="AK8" s="6">
        <f t="shared" si="10"/>
        <v>1.1037504283442988E-2</v>
      </c>
      <c r="AL8" s="21">
        <f t="shared" si="11"/>
        <v>-6.7800000000000082E-3</v>
      </c>
      <c r="AM8" s="19">
        <f t="shared" si="13"/>
        <v>8.2154577345252916E-2</v>
      </c>
      <c r="AN8" s="6">
        <f t="shared" si="14"/>
        <v>3.9468459491929231E-3</v>
      </c>
      <c r="AO8" s="6">
        <f t="shared" si="15"/>
        <v>3.3020528116058531E-2</v>
      </c>
      <c r="AP8" s="7">
        <f t="shared" si="16"/>
        <v>-8.3900000000000086E-3</v>
      </c>
      <c r="AQ8" s="13" t="s">
        <v>4</v>
      </c>
      <c r="AR8" s="6">
        <v>0.12836080341605705</v>
      </c>
      <c r="AS8" s="6">
        <v>1.864298980348747E-3</v>
      </c>
      <c r="AT8" s="6">
        <v>1.1037504283442988E-2</v>
      </c>
    </row>
    <row r="9" spans="1:46" x14ac:dyDescent="0.25">
      <c r="A9" s="29" t="s">
        <v>5</v>
      </c>
      <c r="B9" s="32">
        <v>930</v>
      </c>
      <c r="C9" s="35">
        <f>B9/'Tous les revenus'!B9</f>
        <v>4.1092258748674441E-2</v>
      </c>
      <c r="D9" s="32">
        <v>596403.43999999994</v>
      </c>
      <c r="E9" s="39">
        <v>0.63985999999999998</v>
      </c>
      <c r="F9" s="32">
        <v>896</v>
      </c>
      <c r="G9" s="35">
        <f>F9/'Tous les revenus'!E9</f>
        <v>3.9287906691221605E-2</v>
      </c>
      <c r="H9" s="32">
        <v>511220.01</v>
      </c>
      <c r="I9" s="39">
        <v>0.59240999999999999</v>
      </c>
      <c r="J9" s="32">
        <v>972</v>
      </c>
      <c r="K9" s="35">
        <f>J9/'Tous les revenus'!H9</f>
        <v>4.2016080228235497E-2</v>
      </c>
      <c r="L9" s="32">
        <v>397387.84</v>
      </c>
      <c r="M9" s="39">
        <v>0.45940999999999999</v>
      </c>
      <c r="N9" s="32">
        <v>987</v>
      </c>
      <c r="O9" s="35">
        <f>N9/'Tous les revenus'!K9</f>
        <v>4.2446135982453878E-2</v>
      </c>
      <c r="P9" s="32">
        <v>407129.25</v>
      </c>
      <c r="Q9" s="39">
        <v>0.46282000000000001</v>
      </c>
      <c r="Y9" s="4">
        <v>6</v>
      </c>
      <c r="Z9" s="13" t="s">
        <v>5</v>
      </c>
      <c r="AA9" s="11">
        <f t="shared" si="0"/>
        <v>-3.6559139784946237E-2</v>
      </c>
      <c r="AB9" s="6">
        <f t="shared" si="1"/>
        <v>-1.8043520574528363E-3</v>
      </c>
      <c r="AC9" s="6">
        <f t="shared" si="2"/>
        <v>-0.14282853566371104</v>
      </c>
      <c r="AD9" s="7">
        <f t="shared" si="3"/>
        <v>-4.7449999999999992E-2</v>
      </c>
      <c r="AE9" s="6">
        <f t="shared" si="4"/>
        <v>8.4821428571428575E-2</v>
      </c>
      <c r="AF9" s="6">
        <f t="shared" si="5"/>
        <v>2.7281735370138921E-3</v>
      </c>
      <c r="AG9" s="6">
        <f t="shared" si="6"/>
        <v>-0.22266767296530507</v>
      </c>
      <c r="AH9" s="7">
        <f t="shared" si="7"/>
        <v>-0.13300000000000001</v>
      </c>
      <c r="AI9" s="6">
        <f t="shared" si="8"/>
        <v>1.5432098765432098E-2</v>
      </c>
      <c r="AJ9" s="6">
        <f t="shared" si="9"/>
        <v>4.3005575421838083E-4</v>
      </c>
      <c r="AK9" s="6">
        <f t="shared" si="10"/>
        <v>2.4513608670058886E-2</v>
      </c>
      <c r="AL9" s="21">
        <f t="shared" si="11"/>
        <v>3.4100000000000241E-3</v>
      </c>
      <c r="AM9" s="19">
        <f t="shared" si="13"/>
        <v>6.1290322580645158E-2</v>
      </c>
      <c r="AN9" s="6">
        <f t="shared" si="14"/>
        <v>1.3538772337794366E-3</v>
      </c>
      <c r="AO9" s="6">
        <f t="shared" si="15"/>
        <v>-0.31735931972491632</v>
      </c>
      <c r="AP9" s="7">
        <f t="shared" si="16"/>
        <v>-0.17703999999999998</v>
      </c>
      <c r="AQ9" s="13" t="s">
        <v>5</v>
      </c>
      <c r="AR9" s="6">
        <v>-0.22266767296530507</v>
      </c>
      <c r="AS9" s="6">
        <v>4.3005575421838083E-4</v>
      </c>
      <c r="AT9" s="6">
        <v>2.4513608670058886E-2</v>
      </c>
    </row>
    <row r="10" spans="1:46" x14ac:dyDescent="0.25">
      <c r="A10" s="29" t="s">
        <v>6</v>
      </c>
      <c r="B10" s="32">
        <v>1598</v>
      </c>
      <c r="C10" s="35">
        <f>B10/'Tous les revenus'!B10</f>
        <v>6.0997022673486528E-2</v>
      </c>
      <c r="D10" s="32">
        <v>517605.82</v>
      </c>
      <c r="E10" s="39">
        <v>0.57928999999999997</v>
      </c>
      <c r="F10" s="32">
        <v>1581</v>
      </c>
      <c r="G10" s="35">
        <f>F10/'Tous les revenus'!E10</f>
        <v>5.9637872500943039E-2</v>
      </c>
      <c r="H10" s="32">
        <v>463324.15999999997</v>
      </c>
      <c r="I10" s="39">
        <v>0.53198999999999996</v>
      </c>
      <c r="J10" s="32">
        <v>1618</v>
      </c>
      <c r="K10" s="35">
        <f>J10/'Tous les revenus'!H10</f>
        <v>5.9886001924642829E-2</v>
      </c>
      <c r="L10" s="32">
        <v>448766</v>
      </c>
      <c r="M10" s="39">
        <v>0.51102000000000003</v>
      </c>
      <c r="N10" s="32">
        <v>1649</v>
      </c>
      <c r="O10" s="35">
        <f>N10/'Tous les revenus'!K10</f>
        <v>6.034987556726687E-2</v>
      </c>
      <c r="P10" s="32">
        <v>482977.99</v>
      </c>
      <c r="Q10" s="39">
        <v>0.52498999999999996</v>
      </c>
      <c r="Y10" s="4">
        <v>7</v>
      </c>
      <c r="Z10" s="13" t="s">
        <v>6</v>
      </c>
      <c r="AA10" s="11">
        <f t="shared" si="0"/>
        <v>-1.0638297872340425E-2</v>
      </c>
      <c r="AB10" s="6">
        <f t="shared" si="1"/>
        <v>-1.3591501725434899E-3</v>
      </c>
      <c r="AC10" s="6">
        <f t="shared" si="2"/>
        <v>-0.10487065234312866</v>
      </c>
      <c r="AD10" s="7">
        <f t="shared" si="3"/>
        <v>-4.7300000000000009E-2</v>
      </c>
      <c r="AE10" s="6">
        <f t="shared" si="4"/>
        <v>2.3402909550917141E-2</v>
      </c>
      <c r="AF10" s="6">
        <f t="shared" si="5"/>
        <v>2.4812942369979024E-4</v>
      </c>
      <c r="AG10" s="6">
        <f t="shared" si="6"/>
        <v>-3.1421111301426573E-2</v>
      </c>
      <c r="AH10" s="7">
        <f t="shared" si="7"/>
        <v>-2.0969999999999933E-2</v>
      </c>
      <c r="AI10" s="6">
        <f t="shared" si="8"/>
        <v>1.9159456118665017E-2</v>
      </c>
      <c r="AJ10" s="6">
        <f t="shared" si="9"/>
        <v>4.6387364262404085E-4</v>
      </c>
      <c r="AK10" s="6">
        <f t="shared" si="10"/>
        <v>7.6235699674217727E-2</v>
      </c>
      <c r="AL10" s="21">
        <f t="shared" si="11"/>
        <v>1.3969999999999927E-2</v>
      </c>
      <c r="AM10" s="19">
        <f t="shared" si="13"/>
        <v>3.1914893617021274E-2</v>
      </c>
      <c r="AN10" s="6">
        <f t="shared" si="14"/>
        <v>-6.4714710621965876E-4</v>
      </c>
      <c r="AO10" s="6">
        <f t="shared" si="15"/>
        <v>-6.6900001240326121E-2</v>
      </c>
      <c r="AP10" s="7">
        <f t="shared" si="16"/>
        <v>-5.4300000000000015E-2</v>
      </c>
      <c r="AQ10" s="13" t="s">
        <v>6</v>
      </c>
      <c r="AR10" s="6">
        <v>-3.1421111301426573E-2</v>
      </c>
      <c r="AS10" s="6">
        <v>4.6387364262404085E-4</v>
      </c>
      <c r="AT10" s="6">
        <v>7.6235699674217727E-2</v>
      </c>
    </row>
    <row r="11" spans="1:46" x14ac:dyDescent="0.25">
      <c r="A11" s="29" t="s">
        <v>7</v>
      </c>
      <c r="B11" s="32">
        <v>661</v>
      </c>
      <c r="C11" s="35">
        <f>B11/'Tous les revenus'!B11</f>
        <v>2.743421598738275E-2</v>
      </c>
      <c r="D11" s="32">
        <v>303659.15000000002</v>
      </c>
      <c r="E11" s="39">
        <v>0.34083000000000002</v>
      </c>
      <c r="F11" s="32">
        <v>628</v>
      </c>
      <c r="G11" s="35">
        <f>F11/'Tous les revenus'!E11</f>
        <v>2.5970803523427486E-2</v>
      </c>
      <c r="H11" s="32">
        <v>272017.52</v>
      </c>
      <c r="I11" s="39">
        <v>0.28948000000000002</v>
      </c>
      <c r="J11" s="32">
        <v>622</v>
      </c>
      <c r="K11" s="35">
        <f>J11/'Tous les revenus'!H11</f>
        <v>2.528660866737133E-2</v>
      </c>
      <c r="L11" s="32">
        <v>279948.46000000002</v>
      </c>
      <c r="M11" s="39">
        <v>0.30219000000000001</v>
      </c>
      <c r="N11" s="32">
        <v>611</v>
      </c>
      <c r="O11" s="35">
        <f>N11/'Tous les revenus'!K11</f>
        <v>2.4697845507094061E-2</v>
      </c>
      <c r="P11" s="32">
        <v>303144.56</v>
      </c>
      <c r="Q11" s="39">
        <v>0.32917000000000002</v>
      </c>
      <c r="Y11" s="4">
        <v>8</v>
      </c>
      <c r="Z11" s="13" t="s">
        <v>7</v>
      </c>
      <c r="AA11" s="11">
        <f t="shared" si="0"/>
        <v>-4.9924357034795766E-2</v>
      </c>
      <c r="AB11" s="6">
        <f t="shared" si="1"/>
        <v>-1.4634124639552638E-3</v>
      </c>
      <c r="AC11" s="6">
        <f t="shared" si="2"/>
        <v>-0.1042011413125539</v>
      </c>
      <c r="AD11" s="7">
        <f t="shared" si="3"/>
        <v>-5.1350000000000007E-2</v>
      </c>
      <c r="AE11" s="6">
        <f t="shared" si="4"/>
        <v>-9.5541401273885346E-3</v>
      </c>
      <c r="AF11" s="6">
        <f t="shared" si="5"/>
        <v>-6.841948560561556E-4</v>
      </c>
      <c r="AG11" s="6">
        <f t="shared" si="6"/>
        <v>2.9155989658313192E-2</v>
      </c>
      <c r="AH11" s="7">
        <f t="shared" si="7"/>
        <v>1.2709999999999999E-2</v>
      </c>
      <c r="AI11" s="6">
        <f t="shared" si="8"/>
        <v>-1.7684887459807074E-2</v>
      </c>
      <c r="AJ11" s="6">
        <f t="shared" si="9"/>
        <v>-5.8876316027726971E-4</v>
      </c>
      <c r="AK11" s="6">
        <f t="shared" si="10"/>
        <v>8.2858466161949862E-2</v>
      </c>
      <c r="AL11" s="21">
        <f t="shared" si="11"/>
        <v>2.6980000000000004E-2</v>
      </c>
      <c r="AM11" s="19">
        <f t="shared" si="13"/>
        <v>-7.564296520423601E-2</v>
      </c>
      <c r="AN11" s="6">
        <f t="shared" si="14"/>
        <v>-2.7363704802886891E-3</v>
      </c>
      <c r="AO11" s="6">
        <f t="shared" si="15"/>
        <v>-1.6946303116504987E-3</v>
      </c>
      <c r="AP11" s="7">
        <f t="shared" si="16"/>
        <v>-1.1660000000000004E-2</v>
      </c>
      <c r="AQ11" s="13" t="s">
        <v>7</v>
      </c>
      <c r="AR11" s="6">
        <v>2.9155989658313192E-2</v>
      </c>
      <c r="AS11" s="6">
        <v>-5.8876316027726971E-4</v>
      </c>
      <c r="AT11" s="6">
        <v>8.2858466161949862E-2</v>
      </c>
    </row>
    <row r="12" spans="1:46" x14ac:dyDescent="0.25">
      <c r="A12" s="29" t="s">
        <v>8</v>
      </c>
      <c r="B12" s="32">
        <v>9867</v>
      </c>
      <c r="C12" s="35">
        <f>B12/'Tous les revenus'!B12</f>
        <v>0.13102193658044298</v>
      </c>
      <c r="D12" s="32">
        <v>438798.83</v>
      </c>
      <c r="E12" s="39">
        <v>0.48337000000000002</v>
      </c>
      <c r="F12" s="32">
        <v>10115</v>
      </c>
      <c r="G12" s="35">
        <f>F12/'Tous les revenus'!E12</f>
        <v>0.13315167311692072</v>
      </c>
      <c r="H12" s="32">
        <v>419740.49</v>
      </c>
      <c r="I12" s="39">
        <v>0.45884000000000003</v>
      </c>
      <c r="J12" s="32">
        <v>10481</v>
      </c>
      <c r="K12" s="35">
        <f>J12/'Tous les revenus'!H12</f>
        <v>0.13590860758837106</v>
      </c>
      <c r="L12" s="32">
        <v>489452.08</v>
      </c>
      <c r="M12" s="39">
        <v>0.52149000000000001</v>
      </c>
      <c r="N12" s="32">
        <v>11072</v>
      </c>
      <c r="O12" s="35">
        <f>N12/'Tous les revenus'!K12</f>
        <v>0.14230630815896356</v>
      </c>
      <c r="P12" s="32">
        <v>488695.35</v>
      </c>
      <c r="Q12" s="39">
        <v>0.50349999999999995</v>
      </c>
      <c r="Y12" s="4">
        <v>9</v>
      </c>
      <c r="Z12" s="13" t="s">
        <v>8</v>
      </c>
      <c r="AA12" s="11">
        <f t="shared" si="0"/>
        <v>2.513428600385122E-2</v>
      </c>
      <c r="AB12" s="6">
        <f t="shared" si="1"/>
        <v>2.1297365364777443E-3</v>
      </c>
      <c r="AC12" s="6">
        <f t="shared" si="2"/>
        <v>-4.343297815994638E-2</v>
      </c>
      <c r="AD12" s="7">
        <f t="shared" si="3"/>
        <v>-2.4529999999999996E-2</v>
      </c>
      <c r="AE12" s="6">
        <f t="shared" si="4"/>
        <v>3.6183885318833417E-2</v>
      </c>
      <c r="AF12" s="6">
        <f t="shared" si="5"/>
        <v>2.7569344714503397E-3</v>
      </c>
      <c r="AG12" s="6">
        <f t="shared" si="6"/>
        <v>0.16608259546273468</v>
      </c>
      <c r="AH12" s="7">
        <f t="shared" si="7"/>
        <v>6.2649999999999983E-2</v>
      </c>
      <c r="AI12" s="6">
        <f t="shared" si="8"/>
        <v>5.6387749260566743E-2</v>
      </c>
      <c r="AJ12" s="6">
        <f t="shared" si="9"/>
        <v>6.3977005705924961E-3</v>
      </c>
      <c r="AK12" s="6">
        <f t="shared" si="10"/>
        <v>-1.5460757670087734E-3</v>
      </c>
      <c r="AL12" s="21">
        <f t="shared" si="11"/>
        <v>-1.7990000000000061E-2</v>
      </c>
      <c r="AM12" s="19">
        <f t="shared" si="13"/>
        <v>0.12212425255903517</v>
      </c>
      <c r="AN12" s="6">
        <f t="shared" si="14"/>
        <v>1.128437157852058E-2</v>
      </c>
      <c r="AO12" s="6">
        <f t="shared" si="15"/>
        <v>0.11371160675154936</v>
      </c>
      <c r="AP12" s="7">
        <f t="shared" si="16"/>
        <v>2.0129999999999926E-2</v>
      </c>
      <c r="AQ12" s="13" t="s">
        <v>8</v>
      </c>
      <c r="AR12" s="6">
        <v>0.16608259546273468</v>
      </c>
      <c r="AS12" s="6">
        <v>6.3977005705924961E-3</v>
      </c>
      <c r="AT12" s="6">
        <v>-1.5460757670087734E-3</v>
      </c>
    </row>
    <row r="13" spans="1:46" x14ac:dyDescent="0.25">
      <c r="A13" s="29" t="s">
        <v>9</v>
      </c>
      <c r="B13" s="32">
        <v>6330</v>
      </c>
      <c r="C13" s="35">
        <f>B13/'Tous les revenus'!B13</f>
        <v>3.3560605257297975E-2</v>
      </c>
      <c r="D13" s="32">
        <v>272403.84999999998</v>
      </c>
      <c r="E13" s="39">
        <v>0.30134</v>
      </c>
      <c r="F13" s="32">
        <v>6340</v>
      </c>
      <c r="G13" s="35">
        <f>F13/'Tous les revenus'!E13</f>
        <v>3.3148246907383591E-2</v>
      </c>
      <c r="H13" s="32">
        <v>248103.99</v>
      </c>
      <c r="I13" s="39">
        <v>0.24256</v>
      </c>
      <c r="J13" s="32">
        <v>6271</v>
      </c>
      <c r="K13" s="35">
        <f>J13/'Tous les revenus'!H13</f>
        <v>3.2067868721683011E-2</v>
      </c>
      <c r="L13" s="32">
        <v>253621.29</v>
      </c>
      <c r="M13" s="39">
        <v>0.24399000000000001</v>
      </c>
      <c r="N13" s="32">
        <v>6151</v>
      </c>
      <c r="O13" s="35">
        <f>N13/'Tous les revenus'!K13</f>
        <v>3.0824972688001762E-2</v>
      </c>
      <c r="P13" s="32">
        <v>266329.21999999997</v>
      </c>
      <c r="Q13" s="39">
        <v>0.26201000000000002</v>
      </c>
      <c r="Y13" s="4">
        <v>10</v>
      </c>
      <c r="Z13" s="13" t="s">
        <v>9</v>
      </c>
      <c r="AA13" s="11">
        <f t="shared" si="0"/>
        <v>1.5797788309636651E-3</v>
      </c>
      <c r="AB13" s="6">
        <f t="shared" si="1"/>
        <v>-4.1235834991438375E-4</v>
      </c>
      <c r="AC13" s="6">
        <f t="shared" si="2"/>
        <v>-8.9205273714009506E-2</v>
      </c>
      <c r="AD13" s="7">
        <f t="shared" si="3"/>
        <v>-5.8779999999999999E-2</v>
      </c>
      <c r="AE13" s="6">
        <f t="shared" si="4"/>
        <v>-1.0883280757097791E-2</v>
      </c>
      <c r="AF13" s="6">
        <f t="shared" si="5"/>
        <v>-1.0803781857005798E-3</v>
      </c>
      <c r="AG13" s="6">
        <f t="shared" si="6"/>
        <v>2.2237852764883055E-2</v>
      </c>
      <c r="AH13" s="7">
        <f t="shared" si="7"/>
        <v>1.4300000000000146E-3</v>
      </c>
      <c r="AI13" s="6">
        <f t="shared" si="8"/>
        <v>-1.9135704034444267E-2</v>
      </c>
      <c r="AJ13" s="6">
        <f t="shared" si="9"/>
        <v>-1.242896033681249E-3</v>
      </c>
      <c r="AK13" s="6">
        <f t="shared" si="10"/>
        <v>5.0105927621454667E-2</v>
      </c>
      <c r="AL13" s="21">
        <f t="shared" si="11"/>
        <v>1.8020000000000008E-2</v>
      </c>
      <c r="AM13" s="19">
        <f t="shared" si="13"/>
        <v>-2.8278041074249607E-2</v>
      </c>
      <c r="AN13" s="6">
        <f t="shared" si="14"/>
        <v>-2.7356325692962126E-3</v>
      </c>
      <c r="AO13" s="6">
        <f t="shared" si="15"/>
        <v>-2.2300088636779566E-2</v>
      </c>
      <c r="AP13" s="7">
        <f t="shared" si="16"/>
        <v>-3.9329999999999976E-2</v>
      </c>
      <c r="AQ13" s="13" t="s">
        <v>9</v>
      </c>
      <c r="AR13" s="6">
        <v>2.2237852764883055E-2</v>
      </c>
      <c r="AS13" s="6">
        <v>-1.242896033681249E-3</v>
      </c>
      <c r="AT13" s="6">
        <v>5.0105927621454667E-2</v>
      </c>
    </row>
    <row r="14" spans="1:46" x14ac:dyDescent="0.25">
      <c r="A14" s="29" t="s">
        <v>10</v>
      </c>
      <c r="B14" s="32">
        <v>5581</v>
      </c>
      <c r="C14" s="35">
        <f>B14/'Tous les revenus'!B14</f>
        <v>3.359983624519873E-2</v>
      </c>
      <c r="D14" s="32">
        <v>265141.89</v>
      </c>
      <c r="E14" s="39">
        <v>0.28500999999999999</v>
      </c>
      <c r="F14" s="32">
        <v>5559</v>
      </c>
      <c r="G14" s="35">
        <f>F14/'Tous les revenus'!E14</f>
        <v>3.3254966709140181E-2</v>
      </c>
      <c r="H14" s="32">
        <v>259834.5</v>
      </c>
      <c r="I14" s="39">
        <v>0.26948</v>
      </c>
      <c r="J14" s="32">
        <v>5600</v>
      </c>
      <c r="K14" s="35">
        <f>J14/'Tous les revenus'!H14</f>
        <v>3.3148648008713359E-2</v>
      </c>
      <c r="L14" s="32">
        <v>260466.79</v>
      </c>
      <c r="M14" s="39">
        <v>0.25924999999999998</v>
      </c>
      <c r="N14" s="32">
        <v>5487</v>
      </c>
      <c r="O14" s="35">
        <f>N14/'Tous les revenus'!K14</f>
        <v>3.2149951074887648E-2</v>
      </c>
      <c r="P14" s="32">
        <v>269352.34999999998</v>
      </c>
      <c r="Q14" s="39">
        <v>0.26582</v>
      </c>
      <c r="Y14" s="4">
        <v>11</v>
      </c>
      <c r="Z14" s="13" t="s">
        <v>10</v>
      </c>
      <c r="AA14" s="11">
        <f t="shared" si="0"/>
        <v>-3.9419458878337211E-3</v>
      </c>
      <c r="AB14" s="6">
        <f t="shared" si="1"/>
        <v>-3.4486953605854936E-4</v>
      </c>
      <c r="AC14" s="6">
        <f t="shared" si="2"/>
        <v>-2.0017168920384531E-2</v>
      </c>
      <c r="AD14" s="7">
        <f t="shared" si="3"/>
        <v>-1.5529999999999988E-2</v>
      </c>
      <c r="AE14" s="6">
        <f t="shared" si="4"/>
        <v>7.3754272351142288E-3</v>
      </c>
      <c r="AF14" s="6">
        <f t="shared" si="5"/>
        <v>-1.0631870042682179E-4</v>
      </c>
      <c r="AG14" s="6">
        <f t="shared" si="6"/>
        <v>2.4334335894579365E-3</v>
      </c>
      <c r="AH14" s="7">
        <f t="shared" si="7"/>
        <v>-1.0230000000000017E-2</v>
      </c>
      <c r="AI14" s="6">
        <f t="shared" si="8"/>
        <v>-2.0178571428571428E-2</v>
      </c>
      <c r="AJ14" s="6">
        <f t="shared" si="9"/>
        <v>-9.9869693382571151E-4</v>
      </c>
      <c r="AK14" s="6">
        <f t="shared" si="10"/>
        <v>3.4113984358620029E-2</v>
      </c>
      <c r="AL14" s="21">
        <f t="shared" si="11"/>
        <v>6.5700000000000203E-3</v>
      </c>
      <c r="AM14" s="19">
        <f t="shared" si="13"/>
        <v>-1.6842859702562264E-2</v>
      </c>
      <c r="AN14" s="6">
        <f t="shared" si="14"/>
        <v>-1.4498851703110827E-3</v>
      </c>
      <c r="AO14" s="6">
        <f t="shared" si="15"/>
        <v>1.5880025596860466E-2</v>
      </c>
      <c r="AP14" s="7">
        <f t="shared" si="16"/>
        <v>-1.9189999999999985E-2</v>
      </c>
      <c r="AQ14" s="13" t="s">
        <v>10</v>
      </c>
      <c r="AR14" s="6">
        <v>2.4334335894579365E-3</v>
      </c>
      <c r="AS14" s="6">
        <v>-9.9869693382571151E-4</v>
      </c>
      <c r="AT14" s="6">
        <v>3.4113984358620029E-2</v>
      </c>
    </row>
    <row r="15" spans="1:46" x14ac:dyDescent="0.25">
      <c r="A15" s="29" t="s">
        <v>11</v>
      </c>
      <c r="B15" s="32">
        <v>8746</v>
      </c>
      <c r="C15" s="35">
        <f>B15/'Tous les revenus'!B15</f>
        <v>6.9832803692052192E-2</v>
      </c>
      <c r="D15" s="32">
        <v>355265.33</v>
      </c>
      <c r="E15" s="39">
        <v>0.42880000000000001</v>
      </c>
      <c r="F15" s="32">
        <v>9019</v>
      </c>
      <c r="G15" s="35">
        <f>F15/'Tous les revenus'!E15</f>
        <v>7.1947094674367398E-2</v>
      </c>
      <c r="H15" s="32">
        <v>347413.13</v>
      </c>
      <c r="I15" s="39">
        <v>0.41409000000000001</v>
      </c>
      <c r="J15" s="32">
        <v>8852</v>
      </c>
      <c r="K15" s="35">
        <f>J15/'Tous les revenus'!H15</f>
        <v>7.009763939151574E-2</v>
      </c>
      <c r="L15" s="32">
        <v>361600.63</v>
      </c>
      <c r="M15" s="39">
        <v>0.42614000000000002</v>
      </c>
      <c r="N15" s="32">
        <v>8980</v>
      </c>
      <c r="O15" s="35">
        <f>N15/'Tous les revenus'!K15</f>
        <v>7.0795622969947333E-2</v>
      </c>
      <c r="P15" s="32">
        <v>363367.85</v>
      </c>
      <c r="Q15" s="39">
        <v>0.41948000000000002</v>
      </c>
      <c r="Y15" s="4">
        <v>12</v>
      </c>
      <c r="Z15" s="13" t="s">
        <v>11</v>
      </c>
      <c r="AA15" s="11">
        <f t="shared" si="0"/>
        <v>3.121426938028813E-2</v>
      </c>
      <c r="AB15" s="6">
        <f t="shared" si="1"/>
        <v>2.1142909823152062E-3</v>
      </c>
      <c r="AC15" s="6">
        <f t="shared" si="2"/>
        <v>-2.2102353753460861E-2</v>
      </c>
      <c r="AD15" s="7">
        <f t="shared" si="3"/>
        <v>-1.4710000000000001E-2</v>
      </c>
      <c r="AE15" s="6">
        <f t="shared" si="4"/>
        <v>-1.8516465240048786E-2</v>
      </c>
      <c r="AF15" s="6">
        <f t="shared" si="5"/>
        <v>-1.8494552828516586E-3</v>
      </c>
      <c r="AG15" s="6">
        <f t="shared" si="6"/>
        <v>4.0837546928637961E-2</v>
      </c>
      <c r="AH15" s="7">
        <f t="shared" si="7"/>
        <v>1.2050000000000005E-2</v>
      </c>
      <c r="AI15" s="6">
        <f t="shared" si="8"/>
        <v>1.4460009037505649E-2</v>
      </c>
      <c r="AJ15" s="6">
        <f t="shared" si="9"/>
        <v>6.9798357843159353E-4</v>
      </c>
      <c r="AK15" s="6">
        <f t="shared" si="10"/>
        <v>4.8872149365446959E-3</v>
      </c>
      <c r="AL15" s="21">
        <f t="shared" si="11"/>
        <v>-6.6599999999999993E-3</v>
      </c>
      <c r="AM15" s="19">
        <f t="shared" si="13"/>
        <v>2.6755088040246969E-2</v>
      </c>
      <c r="AN15" s="6">
        <f t="shared" si="14"/>
        <v>9.628192778951411E-4</v>
      </c>
      <c r="AO15" s="6">
        <f t="shared" si="15"/>
        <v>2.2806953889927734E-2</v>
      </c>
      <c r="AP15" s="7">
        <f t="shared" si="16"/>
        <v>-9.319999999999995E-3</v>
      </c>
      <c r="AQ15" s="13" t="s">
        <v>11</v>
      </c>
      <c r="AR15" s="6">
        <v>4.0837546928637961E-2</v>
      </c>
      <c r="AS15" s="6">
        <v>6.9798357843159353E-4</v>
      </c>
      <c r="AT15" s="6">
        <v>4.8872149365446959E-3</v>
      </c>
    </row>
    <row r="16" spans="1:46" x14ac:dyDescent="0.25">
      <c r="A16" s="29" t="s">
        <v>12</v>
      </c>
      <c r="B16" s="32">
        <v>10788</v>
      </c>
      <c r="C16" s="35">
        <f>B16/'Tous les revenus'!B16</f>
        <v>6.1724368767057447E-2</v>
      </c>
      <c r="D16" s="32">
        <v>296738.51</v>
      </c>
      <c r="E16" s="39">
        <v>0.32738</v>
      </c>
      <c r="F16" s="32">
        <v>11108</v>
      </c>
      <c r="G16" s="35">
        <f>F16/'Tous les revenus'!E16</f>
        <v>6.3056670394359637E-2</v>
      </c>
      <c r="H16" s="32">
        <v>286522.52</v>
      </c>
      <c r="I16" s="39">
        <v>0.30431999999999998</v>
      </c>
      <c r="J16" s="32">
        <v>10983</v>
      </c>
      <c r="K16" s="35">
        <f>J16/'Tous les revenus'!H16</f>
        <v>6.1617782365745832E-2</v>
      </c>
      <c r="L16" s="32">
        <v>294021.27</v>
      </c>
      <c r="M16" s="39">
        <v>0.30982999999999999</v>
      </c>
      <c r="N16" s="32">
        <v>11117</v>
      </c>
      <c r="O16" s="35">
        <f>N16/'Tous les revenus'!K16</f>
        <v>6.1829810901001113E-2</v>
      </c>
      <c r="P16" s="32">
        <v>320966.82</v>
      </c>
      <c r="Q16" s="39">
        <v>0.35175000000000001</v>
      </c>
      <c r="Y16" s="4">
        <v>13</v>
      </c>
      <c r="Z16" s="13" t="s">
        <v>12</v>
      </c>
      <c r="AA16" s="11">
        <f t="shared" si="0"/>
        <v>2.9662588060808306E-2</v>
      </c>
      <c r="AB16" s="6">
        <f t="shared" si="1"/>
        <v>1.3323016273021904E-3</v>
      </c>
      <c r="AC16" s="6">
        <f t="shared" si="2"/>
        <v>-3.4427584070567688E-2</v>
      </c>
      <c r="AD16" s="7">
        <f t="shared" si="3"/>
        <v>-2.3060000000000025E-2</v>
      </c>
      <c r="AE16" s="6">
        <f t="shared" si="4"/>
        <v>-1.1253150882247029E-2</v>
      </c>
      <c r="AF16" s="6">
        <f t="shared" si="5"/>
        <v>-1.438888028613805E-3</v>
      </c>
      <c r="AG16" s="6">
        <f t="shared" si="6"/>
        <v>2.6171590281978532E-2</v>
      </c>
      <c r="AH16" s="7">
        <f t="shared" si="7"/>
        <v>5.5100000000000149E-3</v>
      </c>
      <c r="AI16" s="6">
        <f t="shared" si="8"/>
        <v>1.2200673768551398E-2</v>
      </c>
      <c r="AJ16" s="6">
        <f t="shared" si="9"/>
        <v>2.1202853525528059E-4</v>
      </c>
      <c r="AK16" s="6">
        <f t="shared" si="10"/>
        <v>9.1644900384247663E-2</v>
      </c>
      <c r="AL16" s="21">
        <f t="shared" si="11"/>
        <v>4.1920000000000013E-2</v>
      </c>
      <c r="AM16" s="19">
        <f t="shared" si="13"/>
        <v>3.0496848350018538E-2</v>
      </c>
      <c r="AN16" s="6">
        <f t="shared" si="14"/>
        <v>1.0544213394366592E-4</v>
      </c>
      <c r="AO16" s="6">
        <f t="shared" si="15"/>
        <v>8.1648687930663252E-2</v>
      </c>
      <c r="AP16" s="7">
        <f t="shared" si="16"/>
        <v>2.4370000000000003E-2</v>
      </c>
      <c r="AQ16" s="13" t="s">
        <v>12</v>
      </c>
      <c r="AR16" s="6">
        <v>2.6171590281978532E-2</v>
      </c>
      <c r="AS16" s="6">
        <v>2.1202853525528059E-4</v>
      </c>
      <c r="AT16" s="6">
        <v>9.1644900384247663E-2</v>
      </c>
    </row>
    <row r="17" spans="1:46" x14ac:dyDescent="0.25">
      <c r="A17" s="29" t="s">
        <v>13</v>
      </c>
      <c r="B17" s="32">
        <v>1682</v>
      </c>
      <c r="C17" s="35">
        <f>B17/'Tous les revenus'!B17</f>
        <v>3.3924285512595548E-2</v>
      </c>
      <c r="D17" s="32">
        <v>277159.09999999998</v>
      </c>
      <c r="E17" s="39">
        <v>0.30493999999999999</v>
      </c>
      <c r="F17" s="32">
        <v>1788</v>
      </c>
      <c r="G17" s="35">
        <f>F17/'Tous les revenus'!E17</f>
        <v>3.5594839942666032E-2</v>
      </c>
      <c r="H17" s="32">
        <v>260705.2</v>
      </c>
      <c r="I17" s="39">
        <v>0.2636</v>
      </c>
      <c r="J17" s="32">
        <v>1751</v>
      </c>
      <c r="K17" s="35">
        <f>J17/'Tous les revenus'!H17</f>
        <v>3.4244699992177108E-2</v>
      </c>
      <c r="L17" s="32">
        <v>276664.02</v>
      </c>
      <c r="M17" s="39">
        <v>0.28727999999999998</v>
      </c>
      <c r="N17" s="32">
        <v>1748</v>
      </c>
      <c r="O17" s="35">
        <f>N17/'Tous les revenus'!K17</f>
        <v>3.3547000345449662E-2</v>
      </c>
      <c r="P17" s="32">
        <v>294764.65000000002</v>
      </c>
      <c r="Q17" s="39">
        <v>0.31607000000000002</v>
      </c>
      <c r="Y17" s="4">
        <v>14</v>
      </c>
      <c r="Z17" s="13" t="s">
        <v>13</v>
      </c>
      <c r="AA17" s="11">
        <f t="shared" si="0"/>
        <v>6.3020214030915581E-2</v>
      </c>
      <c r="AB17" s="6">
        <f t="shared" si="1"/>
        <v>1.6705544300704839E-3</v>
      </c>
      <c r="AC17" s="6">
        <f t="shared" si="2"/>
        <v>-5.9366262915415607E-2</v>
      </c>
      <c r="AD17" s="7">
        <f t="shared" si="3"/>
        <v>-4.1339999999999988E-2</v>
      </c>
      <c r="AE17" s="6">
        <f t="shared" si="4"/>
        <v>-2.0693512304250559E-2</v>
      </c>
      <c r="AF17" s="6">
        <f t="shared" si="5"/>
        <v>-1.3501399504889239E-3</v>
      </c>
      <c r="AG17" s="6">
        <f t="shared" si="6"/>
        <v>6.1214045596328752E-2</v>
      </c>
      <c r="AH17" s="7">
        <f t="shared" si="7"/>
        <v>2.3679999999999979E-2</v>
      </c>
      <c r="AI17" s="6">
        <f t="shared" si="8"/>
        <v>-1.7133066818960593E-3</v>
      </c>
      <c r="AJ17" s="6">
        <f t="shared" si="9"/>
        <v>-6.9769964672744544E-4</v>
      </c>
      <c r="AK17" s="6">
        <f t="shared" si="10"/>
        <v>6.5424589724388457E-2</v>
      </c>
      <c r="AL17" s="21">
        <f t="shared" si="11"/>
        <v>2.8790000000000038E-2</v>
      </c>
      <c r="AM17" s="19">
        <f t="shared" si="13"/>
        <v>3.9239001189060645E-2</v>
      </c>
      <c r="AN17" s="6">
        <f t="shared" si="14"/>
        <v>-3.7728516714588545E-4</v>
      </c>
      <c r="AO17" s="6">
        <f t="shared" si="15"/>
        <v>6.3521457531071676E-2</v>
      </c>
      <c r="AP17" s="7">
        <f t="shared" si="16"/>
        <v>1.1130000000000029E-2</v>
      </c>
      <c r="AQ17" s="13" t="s">
        <v>13</v>
      </c>
      <c r="AR17" s="6">
        <v>6.1214045596328752E-2</v>
      </c>
      <c r="AS17" s="6">
        <v>-6.9769964672744544E-4</v>
      </c>
      <c r="AT17" s="6">
        <v>6.5424589724388457E-2</v>
      </c>
    </row>
    <row r="18" spans="1:46" x14ac:dyDescent="0.25">
      <c r="A18" s="29" t="s">
        <v>14</v>
      </c>
      <c r="B18" s="32">
        <v>1315</v>
      </c>
      <c r="C18" s="35">
        <f>B18/'Tous les revenus'!B18</f>
        <v>3.8555135309467262E-2</v>
      </c>
      <c r="D18" s="32">
        <v>330480.76</v>
      </c>
      <c r="E18" s="39">
        <v>0.39610000000000001</v>
      </c>
      <c r="F18" s="32">
        <v>1277</v>
      </c>
      <c r="G18" s="35">
        <f>F18/'Tous les revenus'!E18</f>
        <v>3.7717458723454528E-2</v>
      </c>
      <c r="H18" s="32">
        <v>289660.13</v>
      </c>
      <c r="I18" s="39">
        <v>0.31217</v>
      </c>
      <c r="J18" s="32">
        <v>1306</v>
      </c>
      <c r="K18" s="35">
        <f>J18/'Tous les revenus'!H18</f>
        <v>3.8596802316990274E-2</v>
      </c>
      <c r="L18" s="32">
        <v>329583.35999999999</v>
      </c>
      <c r="M18" s="39">
        <v>0.38725999999999999</v>
      </c>
      <c r="N18" s="32">
        <v>1315</v>
      </c>
      <c r="O18" s="35">
        <f>N18/'Tous les revenus'!K18</f>
        <v>3.8890367610090792E-2</v>
      </c>
      <c r="P18" s="32">
        <v>328139.03000000003</v>
      </c>
      <c r="Q18" s="39">
        <v>0.36159000000000002</v>
      </c>
      <c r="Y18" s="4">
        <v>15</v>
      </c>
      <c r="Z18" s="13" t="s">
        <v>14</v>
      </c>
      <c r="AA18" s="11">
        <f t="shared" si="0"/>
        <v>-2.8897338403041824E-2</v>
      </c>
      <c r="AB18" s="6">
        <f t="shared" si="1"/>
        <v>-8.3767658601273387E-4</v>
      </c>
      <c r="AC18" s="6">
        <f t="shared" si="2"/>
        <v>-0.1235189304212445</v>
      </c>
      <c r="AD18" s="7">
        <f t="shared" si="3"/>
        <v>-8.3930000000000005E-2</v>
      </c>
      <c r="AE18" s="6">
        <f t="shared" si="4"/>
        <v>2.2709475332811275E-2</v>
      </c>
      <c r="AF18" s="6">
        <f t="shared" si="5"/>
        <v>8.7934359353574604E-4</v>
      </c>
      <c r="AG18" s="6">
        <f t="shared" si="6"/>
        <v>0.13782783982041291</v>
      </c>
      <c r="AH18" s="7">
        <f t="shared" si="7"/>
        <v>7.508999999999999E-2</v>
      </c>
      <c r="AI18" s="6">
        <f t="shared" si="8"/>
        <v>6.8912710566615618E-3</v>
      </c>
      <c r="AJ18" s="6">
        <f t="shared" si="9"/>
        <v>2.9356529310051865E-4</v>
      </c>
      <c r="AK18" s="6">
        <f t="shared" si="10"/>
        <v>-4.3822904166034293E-3</v>
      </c>
      <c r="AL18" s="21">
        <f t="shared" si="11"/>
        <v>-2.5669999999999971E-2</v>
      </c>
      <c r="AM18" s="19">
        <f t="shared" si="13"/>
        <v>0</v>
      </c>
      <c r="AN18" s="6">
        <f t="shared" si="14"/>
        <v>3.3523230062353082E-4</v>
      </c>
      <c r="AO18" s="6">
        <f t="shared" si="15"/>
        <v>-7.08582853658404E-3</v>
      </c>
      <c r="AP18" s="7">
        <f t="shared" si="16"/>
        <v>-3.4509999999999985E-2</v>
      </c>
      <c r="AQ18" s="13" t="s">
        <v>14</v>
      </c>
      <c r="AR18" s="6">
        <v>0.13782783982041291</v>
      </c>
      <c r="AS18" s="6">
        <v>2.9356529310051865E-4</v>
      </c>
      <c r="AT18" s="6">
        <v>-4.3822904166034293E-3</v>
      </c>
    </row>
    <row r="19" spans="1:46" x14ac:dyDescent="0.25">
      <c r="A19" s="29" t="s">
        <v>15</v>
      </c>
      <c r="B19" s="32">
        <v>464</v>
      </c>
      <c r="C19" s="35">
        <f>B19/'Tous les revenus'!B19</f>
        <v>4.8576214405360134E-2</v>
      </c>
      <c r="D19" s="32">
        <v>380162.93</v>
      </c>
      <c r="E19" s="39">
        <v>0.43853999999999999</v>
      </c>
      <c r="F19" s="32">
        <v>462</v>
      </c>
      <c r="G19" s="35">
        <f>F19/'Tous les revenus'!E19</f>
        <v>4.7501542257865514E-2</v>
      </c>
      <c r="H19" s="32">
        <v>329699.57</v>
      </c>
      <c r="I19" s="39">
        <v>0.37685999999999997</v>
      </c>
      <c r="J19" s="32">
        <v>454</v>
      </c>
      <c r="K19" s="35">
        <f>J19/'Tous les revenus'!H19</f>
        <v>4.6621482850688026E-2</v>
      </c>
      <c r="L19" s="32">
        <v>360155.51</v>
      </c>
      <c r="M19" s="39">
        <v>0.40738999999999997</v>
      </c>
      <c r="N19" s="32">
        <v>476</v>
      </c>
      <c r="O19" s="35">
        <f>N19/'Tous les revenus'!K19</f>
        <v>4.8364153627311522E-2</v>
      </c>
      <c r="P19" s="32">
        <v>359805.82</v>
      </c>
      <c r="Q19" s="39">
        <v>0.38439000000000001</v>
      </c>
      <c r="Y19" s="4">
        <v>16</v>
      </c>
      <c r="Z19" s="13" t="s">
        <v>15</v>
      </c>
      <c r="AA19" s="11">
        <f t="shared" si="0"/>
        <v>-4.3103448275862068E-3</v>
      </c>
      <c r="AB19" s="6">
        <f t="shared" si="1"/>
        <v>-1.0746721474946194E-3</v>
      </c>
      <c r="AC19" s="6">
        <f t="shared" si="2"/>
        <v>-0.13274140116712585</v>
      </c>
      <c r="AD19" s="7">
        <f t="shared" si="3"/>
        <v>-6.1680000000000013E-2</v>
      </c>
      <c r="AE19" s="6">
        <f t="shared" si="4"/>
        <v>-1.7316017316017316E-2</v>
      </c>
      <c r="AF19" s="6">
        <f t="shared" si="5"/>
        <v>-8.8005940717748865E-4</v>
      </c>
      <c r="AG19" s="6">
        <f t="shared" si="6"/>
        <v>9.2374824753335291E-2</v>
      </c>
      <c r="AH19" s="7">
        <f t="shared" si="7"/>
        <v>3.0530000000000002E-2</v>
      </c>
      <c r="AI19" s="6">
        <f t="shared" si="8"/>
        <v>4.8458149779735685E-2</v>
      </c>
      <c r="AJ19" s="6">
        <f t="shared" si="9"/>
        <v>1.7426707766234964E-3</v>
      </c>
      <c r="AK19" s="6">
        <f t="shared" si="10"/>
        <v>-9.7094169127109095E-4</v>
      </c>
      <c r="AL19" s="21">
        <f t="shared" si="11"/>
        <v>-2.2999999999999965E-2</v>
      </c>
      <c r="AM19" s="19">
        <f t="shared" si="13"/>
        <v>2.5862068965517241E-2</v>
      </c>
      <c r="AN19" s="6">
        <f t="shared" si="14"/>
        <v>-2.1206077804861168E-4</v>
      </c>
      <c r="AO19" s="6">
        <f t="shared" si="15"/>
        <v>-5.3548382531668687E-2</v>
      </c>
      <c r="AP19" s="7">
        <f t="shared" si="16"/>
        <v>-5.4149999999999976E-2</v>
      </c>
      <c r="AQ19" s="13" t="s">
        <v>15</v>
      </c>
      <c r="AR19" s="6">
        <v>9.2374824753335291E-2</v>
      </c>
      <c r="AS19" s="6">
        <v>1.7426707766234964E-3</v>
      </c>
      <c r="AT19" s="6">
        <v>-9.7094169127109095E-4</v>
      </c>
    </row>
    <row r="20" spans="1:46" x14ac:dyDescent="0.25">
      <c r="A20" s="29" t="s">
        <v>16</v>
      </c>
      <c r="B20" s="32">
        <v>9703</v>
      </c>
      <c r="C20" s="35">
        <f>B20/'Tous les revenus'!B20</f>
        <v>3.1874564734635957E-2</v>
      </c>
      <c r="D20" s="32">
        <v>318266.74</v>
      </c>
      <c r="E20" s="39">
        <v>0.37708999999999998</v>
      </c>
      <c r="F20" s="32">
        <v>9401</v>
      </c>
      <c r="G20" s="35">
        <f>F20/'Tous les revenus'!E20</f>
        <v>3.0643310690118258E-2</v>
      </c>
      <c r="H20" s="32">
        <v>276445.34000000003</v>
      </c>
      <c r="I20" s="39">
        <v>0.29526000000000002</v>
      </c>
      <c r="J20" s="32">
        <v>9548</v>
      </c>
      <c r="K20" s="35">
        <f>J20/'Tous les revenus'!H20</f>
        <v>3.0865215212788309E-2</v>
      </c>
      <c r="L20" s="32">
        <v>290380.34999999998</v>
      </c>
      <c r="M20" s="39">
        <v>0.31473000000000001</v>
      </c>
      <c r="N20" s="32">
        <v>9733</v>
      </c>
      <c r="O20" s="35">
        <f>N20/'Tous les revenus'!K20</f>
        <v>3.1128865122110355E-2</v>
      </c>
      <c r="P20" s="32">
        <v>296069.78999999998</v>
      </c>
      <c r="Q20" s="39">
        <v>0.31258000000000002</v>
      </c>
      <c r="Y20" s="4">
        <v>17</v>
      </c>
      <c r="Z20" s="13" t="s">
        <v>16</v>
      </c>
      <c r="AA20" s="11">
        <f t="shared" si="0"/>
        <v>-3.1124394517159641E-2</v>
      </c>
      <c r="AB20" s="6">
        <f t="shared" si="1"/>
        <v>-1.2312540445176996E-3</v>
      </c>
      <c r="AC20" s="6">
        <f t="shared" si="2"/>
        <v>-0.1314036144650238</v>
      </c>
      <c r="AD20" s="7">
        <f t="shared" si="3"/>
        <v>-8.1829999999999958E-2</v>
      </c>
      <c r="AE20" s="6">
        <f t="shared" si="4"/>
        <v>1.5636634400595682E-2</v>
      </c>
      <c r="AF20" s="6">
        <f t="shared" si="5"/>
        <v>2.2190452267005153E-4</v>
      </c>
      <c r="AG20" s="6">
        <f t="shared" si="6"/>
        <v>5.0407831074309122E-2</v>
      </c>
      <c r="AH20" s="7">
        <f t="shared" si="7"/>
        <v>1.9469999999999987E-2</v>
      </c>
      <c r="AI20" s="6">
        <f t="shared" si="8"/>
        <v>1.9375785504817764E-2</v>
      </c>
      <c r="AJ20" s="6">
        <f t="shared" si="9"/>
        <v>2.6364990932204596E-4</v>
      </c>
      <c r="AK20" s="6">
        <f t="shared" si="10"/>
        <v>1.9593061307350869E-2</v>
      </c>
      <c r="AL20" s="21">
        <f t="shared" si="11"/>
        <v>-2.1499999999999853E-3</v>
      </c>
      <c r="AM20" s="19">
        <f t="shared" si="13"/>
        <v>3.0918272699165207E-3</v>
      </c>
      <c r="AN20" s="6">
        <f t="shared" si="14"/>
        <v>-7.4569961252560213E-4</v>
      </c>
      <c r="AO20" s="6">
        <f t="shared" si="15"/>
        <v>-6.9743228588698941E-2</v>
      </c>
      <c r="AP20" s="7">
        <f t="shared" si="16"/>
        <v>-6.4509999999999956E-2</v>
      </c>
      <c r="AQ20" s="13" t="s">
        <v>16</v>
      </c>
      <c r="AR20" s="6">
        <v>5.0407831074309122E-2</v>
      </c>
      <c r="AS20" s="6">
        <v>2.6364990932204596E-4</v>
      </c>
      <c r="AT20" s="6">
        <v>1.9593061307350869E-2</v>
      </c>
    </row>
    <row r="21" spans="1:46" x14ac:dyDescent="0.25">
      <c r="A21" s="29" t="s">
        <v>17</v>
      </c>
      <c r="B21" s="32">
        <v>3957</v>
      </c>
      <c r="C21" s="35">
        <f>B21/'Tous les revenus'!B21</f>
        <v>3.0239809253060662E-2</v>
      </c>
      <c r="D21" s="32">
        <v>306127.09000000003</v>
      </c>
      <c r="E21" s="39">
        <v>0.35000999999999999</v>
      </c>
      <c r="F21" s="32">
        <v>4145</v>
      </c>
      <c r="G21" s="35">
        <f>F21/'Tous les revenus'!E21</f>
        <v>3.156051319145696E-2</v>
      </c>
      <c r="H21" s="32">
        <v>298359.69</v>
      </c>
      <c r="I21" s="39">
        <v>0.32779000000000003</v>
      </c>
      <c r="J21" s="32">
        <v>4234</v>
      </c>
      <c r="K21" s="35">
        <f>J21/'Tous les revenus'!H21</f>
        <v>3.1720820815571225E-2</v>
      </c>
      <c r="L21" s="32">
        <v>308226.53000000003</v>
      </c>
      <c r="M21" s="39">
        <v>0.34308</v>
      </c>
      <c r="N21" s="32">
        <v>4253</v>
      </c>
      <c r="O21" s="35">
        <f>N21/'Tous les revenus'!K21</f>
        <v>3.177627351653442E-2</v>
      </c>
      <c r="P21" s="32">
        <v>323255.33</v>
      </c>
      <c r="Q21" s="39">
        <v>0.35285</v>
      </c>
      <c r="Y21" s="4">
        <v>18</v>
      </c>
      <c r="Z21" s="13" t="s">
        <v>17</v>
      </c>
      <c r="AA21" s="11">
        <f t="shared" si="0"/>
        <v>4.7510740459944405E-2</v>
      </c>
      <c r="AB21" s="6">
        <f t="shared" si="1"/>
        <v>1.3207039383962976E-3</v>
      </c>
      <c r="AC21" s="6">
        <f t="shared" si="2"/>
        <v>-2.5373121993221909E-2</v>
      </c>
      <c r="AD21" s="7">
        <f t="shared" si="3"/>
        <v>-2.2219999999999962E-2</v>
      </c>
      <c r="AE21" s="6">
        <f t="shared" si="4"/>
        <v>2.1471652593486129E-2</v>
      </c>
      <c r="AF21" s="6">
        <f t="shared" si="5"/>
        <v>1.6030762411426563E-4</v>
      </c>
      <c r="AG21" s="6">
        <f t="shared" si="6"/>
        <v>3.3070285064312893E-2</v>
      </c>
      <c r="AH21" s="7">
        <f t="shared" si="7"/>
        <v>1.528999999999997E-2</v>
      </c>
      <c r="AI21" s="6">
        <f t="shared" si="8"/>
        <v>4.4874822862541333E-3</v>
      </c>
      <c r="AJ21" s="6">
        <f t="shared" si="9"/>
        <v>5.5452700963194712E-5</v>
      </c>
      <c r="AK21" s="6">
        <f t="shared" si="10"/>
        <v>4.8758943625002001E-2</v>
      </c>
      <c r="AL21" s="21">
        <f t="shared" si="11"/>
        <v>9.7700000000000009E-3</v>
      </c>
      <c r="AM21" s="19">
        <f t="shared" si="13"/>
        <v>7.480414455395501E-2</v>
      </c>
      <c r="AN21" s="6">
        <f t="shared" si="14"/>
        <v>1.536464263473758E-3</v>
      </c>
      <c r="AO21" s="6">
        <f t="shared" si="15"/>
        <v>5.5951402406105223E-2</v>
      </c>
      <c r="AP21" s="7">
        <f t="shared" si="16"/>
        <v>2.8400000000000092E-3</v>
      </c>
      <c r="AQ21" s="13" t="s">
        <v>17</v>
      </c>
      <c r="AR21" s="6">
        <v>3.3070285064312893E-2</v>
      </c>
      <c r="AS21" s="6">
        <v>5.5452700963194712E-5</v>
      </c>
      <c r="AT21" s="6">
        <v>4.8758943625002001E-2</v>
      </c>
    </row>
    <row r="22" spans="1:46" x14ac:dyDescent="0.25">
      <c r="A22" s="29" t="s">
        <v>18</v>
      </c>
      <c r="B22" s="32">
        <v>16809</v>
      </c>
      <c r="C22" s="35">
        <f>B22/'Tous les revenus'!B22</f>
        <v>4.1994888360902705E-2</v>
      </c>
      <c r="D22" s="32">
        <v>258638.52</v>
      </c>
      <c r="E22" s="39">
        <v>0.27250999999999997</v>
      </c>
      <c r="F22" s="32">
        <v>16529</v>
      </c>
      <c r="G22" s="35">
        <f>F22/'Tous les revenus'!E22</f>
        <v>4.0770467865106456E-2</v>
      </c>
      <c r="H22" s="32">
        <v>248030.55</v>
      </c>
      <c r="I22" s="39">
        <v>0.23974000000000001</v>
      </c>
      <c r="J22" s="32">
        <v>16309</v>
      </c>
      <c r="K22" s="35">
        <f>J22/'Tous les revenus'!H22</f>
        <v>3.9666112944690225E-2</v>
      </c>
      <c r="L22" s="32">
        <v>252698.23</v>
      </c>
      <c r="M22" s="39">
        <v>0.24415000000000001</v>
      </c>
      <c r="N22" s="32">
        <v>16095</v>
      </c>
      <c r="O22" s="35">
        <f>N22/'Tous les revenus'!K22</f>
        <v>3.8669732375179296E-2</v>
      </c>
      <c r="P22" s="32">
        <v>258501.56</v>
      </c>
      <c r="Q22" s="39">
        <v>0.24474000000000001</v>
      </c>
      <c r="Y22" s="4">
        <v>19</v>
      </c>
      <c r="Z22" s="13" t="s">
        <v>18</v>
      </c>
      <c r="AA22" s="11">
        <f t="shared" si="0"/>
        <v>-1.6657742875840324E-2</v>
      </c>
      <c r="AB22" s="6">
        <f t="shared" si="1"/>
        <v>-1.2244204957962482E-3</v>
      </c>
      <c r="AC22" s="6">
        <f t="shared" si="2"/>
        <v>-4.1014656285537056E-2</v>
      </c>
      <c r="AD22" s="7">
        <f t="shared" si="3"/>
        <v>-3.2769999999999966E-2</v>
      </c>
      <c r="AE22" s="6">
        <f t="shared" si="4"/>
        <v>-1.3309940105269527E-2</v>
      </c>
      <c r="AF22" s="6">
        <f t="shared" si="5"/>
        <v>-1.1043549204162312E-3</v>
      </c>
      <c r="AG22" s="6">
        <f t="shared" si="6"/>
        <v>1.8818972098396839E-2</v>
      </c>
      <c r="AH22" s="7">
        <f t="shared" si="7"/>
        <v>4.4099999999999973E-3</v>
      </c>
      <c r="AI22" s="6">
        <f t="shared" si="8"/>
        <v>-1.3121589306517873E-2</v>
      </c>
      <c r="AJ22" s="6">
        <f t="shared" si="9"/>
        <v>-9.9638056951092957E-4</v>
      </c>
      <c r="AK22" s="6">
        <f t="shared" si="10"/>
        <v>2.296545567414535E-2</v>
      </c>
      <c r="AL22" s="21">
        <f t="shared" si="11"/>
        <v>5.9000000000000719E-4</v>
      </c>
      <c r="AM22" s="19">
        <f t="shared" si="13"/>
        <v>-4.2477244333392825E-2</v>
      </c>
      <c r="AN22" s="6">
        <f t="shared" si="14"/>
        <v>-3.3251559857234089E-3</v>
      </c>
      <c r="AO22" s="6">
        <f t="shared" si="15"/>
        <v>-5.295421579121001E-4</v>
      </c>
      <c r="AP22" s="7">
        <f t="shared" si="16"/>
        <v>-2.7769999999999961E-2</v>
      </c>
      <c r="AQ22" s="13" t="s">
        <v>18</v>
      </c>
      <c r="AR22" s="6">
        <v>1.8818972098396839E-2</v>
      </c>
      <c r="AS22" s="6">
        <v>-9.9638056951092957E-4</v>
      </c>
      <c r="AT22" s="6">
        <v>2.296545567414535E-2</v>
      </c>
    </row>
    <row r="23" spans="1:46" x14ac:dyDescent="0.25">
      <c r="A23" s="29" t="s">
        <v>19</v>
      </c>
      <c r="B23" s="32">
        <v>6102</v>
      </c>
      <c r="C23" s="35">
        <f>B23/'Tous les revenus'!B23</f>
        <v>3.7319503140538328E-2</v>
      </c>
      <c r="D23" s="32">
        <v>279991.23</v>
      </c>
      <c r="E23" s="39">
        <v>0.31317</v>
      </c>
      <c r="F23" s="32">
        <v>5956</v>
      </c>
      <c r="G23" s="35">
        <f>F23/'Tous les revenus'!E23</f>
        <v>3.5985958467515365E-2</v>
      </c>
      <c r="H23" s="32">
        <v>271766.99</v>
      </c>
      <c r="I23" s="39">
        <v>0.29338999999999998</v>
      </c>
      <c r="J23" s="32">
        <v>5785</v>
      </c>
      <c r="K23" s="35">
        <f>J23/'Tous les revenus'!H23</f>
        <v>3.4510940892929581E-2</v>
      </c>
      <c r="L23" s="32">
        <v>271403.65999999997</v>
      </c>
      <c r="M23" s="39">
        <v>0.2838</v>
      </c>
      <c r="N23" s="32">
        <v>5130</v>
      </c>
      <c r="O23" s="35">
        <f>N23/'Tous les revenus'!K23</f>
        <v>3.0395857157246717E-2</v>
      </c>
      <c r="P23" s="32">
        <v>282334</v>
      </c>
      <c r="Q23" s="39">
        <v>0.29226999999999997</v>
      </c>
      <c r="Y23" s="4">
        <v>20</v>
      </c>
      <c r="Z23" s="13" t="s">
        <v>19</v>
      </c>
      <c r="AA23" s="11">
        <f t="shared" si="0"/>
        <v>-2.3926581448705343E-2</v>
      </c>
      <c r="AB23" s="6">
        <f t="shared" si="1"/>
        <v>-1.3335446730229628E-3</v>
      </c>
      <c r="AC23" s="6">
        <f t="shared" si="2"/>
        <v>-2.9373205725050713E-2</v>
      </c>
      <c r="AD23" s="7">
        <f t="shared" si="3"/>
        <v>-1.978000000000002E-2</v>
      </c>
      <c r="AE23" s="6">
        <f t="shared" si="4"/>
        <v>-2.8710543989254534E-2</v>
      </c>
      <c r="AF23" s="6">
        <f t="shared" si="5"/>
        <v>-1.4750175745857838E-3</v>
      </c>
      <c r="AG23" s="6">
        <f t="shared" si="6"/>
        <v>-1.3369173349567448E-3</v>
      </c>
      <c r="AH23" s="7">
        <f t="shared" si="7"/>
        <v>-9.5899999999999874E-3</v>
      </c>
      <c r="AI23" s="6">
        <f t="shared" si="8"/>
        <v>-0.1132238547968885</v>
      </c>
      <c r="AJ23" s="6">
        <f t="shared" si="9"/>
        <v>-4.1150837356828639E-3</v>
      </c>
      <c r="AK23" s="6">
        <f t="shared" si="10"/>
        <v>4.0273369931709935E-2</v>
      </c>
      <c r="AL23" s="21">
        <f t="shared" si="11"/>
        <v>8.4699999999999775E-3</v>
      </c>
      <c r="AM23" s="19">
        <f t="shared" si="13"/>
        <v>-0.15929203539823009</v>
      </c>
      <c r="AN23" s="6">
        <f t="shared" si="14"/>
        <v>-6.9236459832916104E-3</v>
      </c>
      <c r="AO23" s="6">
        <f t="shared" si="15"/>
        <v>8.3672977900058464E-3</v>
      </c>
      <c r="AP23" s="7">
        <f t="shared" si="16"/>
        <v>-2.090000000000003E-2</v>
      </c>
      <c r="AQ23" s="13" t="s">
        <v>19</v>
      </c>
      <c r="AR23" s="6">
        <v>-1.3369173349567448E-3</v>
      </c>
      <c r="AS23" s="6">
        <v>-4.1150837356828639E-3</v>
      </c>
      <c r="AT23" s="6">
        <v>4.0273369931709935E-2</v>
      </c>
    </row>
    <row r="24" spans="1:46" x14ac:dyDescent="0.25">
      <c r="A24" s="29" t="s">
        <v>20</v>
      </c>
      <c r="B24" s="32">
        <v>9347</v>
      </c>
      <c r="C24" s="35">
        <f>B24/'Tous les revenus'!B24</f>
        <v>4.0770837967870122E-2</v>
      </c>
      <c r="D24" s="32">
        <v>317796.94</v>
      </c>
      <c r="E24" s="39">
        <v>0.34839999999999999</v>
      </c>
      <c r="F24" s="32">
        <v>9226</v>
      </c>
      <c r="G24" s="35">
        <f>F24/'Tous les revenus'!E24</f>
        <v>3.9813747955586051E-2</v>
      </c>
      <c r="H24" s="32">
        <v>311567.13</v>
      </c>
      <c r="I24" s="39">
        <v>0.33559</v>
      </c>
      <c r="J24" s="32">
        <v>9134</v>
      </c>
      <c r="K24" s="35">
        <f>J24/'Tous les revenus'!H24</f>
        <v>3.9339658803616111E-2</v>
      </c>
      <c r="L24" s="32">
        <v>319997.77</v>
      </c>
      <c r="M24" s="39">
        <v>0.33721000000000001</v>
      </c>
      <c r="N24" s="32">
        <v>9139</v>
      </c>
      <c r="O24" s="35">
        <f>N24/'Tous les revenus'!K24</f>
        <v>3.9115901026797753E-2</v>
      </c>
      <c r="P24" s="32">
        <v>328326.65000000002</v>
      </c>
      <c r="Q24" s="39">
        <v>0.34122999999999998</v>
      </c>
      <c r="Y24" s="4">
        <v>21</v>
      </c>
      <c r="Z24" s="13" t="s">
        <v>20</v>
      </c>
      <c r="AA24" s="11">
        <f t="shared" si="0"/>
        <v>-1.2945330052423237E-2</v>
      </c>
      <c r="AB24" s="6">
        <f t="shared" si="1"/>
        <v>-9.5709001228407031E-4</v>
      </c>
      <c r="AC24" s="6">
        <f t="shared" si="2"/>
        <v>-1.9603115121246913E-2</v>
      </c>
      <c r="AD24" s="7">
        <f t="shared" si="3"/>
        <v>-1.2809999999999988E-2</v>
      </c>
      <c r="AE24" s="6">
        <f t="shared" si="4"/>
        <v>-9.9718187730327337E-3</v>
      </c>
      <c r="AF24" s="6">
        <f t="shared" si="5"/>
        <v>-4.7408915196994056E-4</v>
      </c>
      <c r="AG24" s="6">
        <f t="shared" si="6"/>
        <v>2.7058823567171587E-2</v>
      </c>
      <c r="AH24" s="7">
        <f t="shared" si="7"/>
        <v>1.6200000000000103E-3</v>
      </c>
      <c r="AI24" s="6">
        <f t="shared" si="8"/>
        <v>5.4740529888329316E-4</v>
      </c>
      <c r="AJ24" s="6">
        <f t="shared" si="9"/>
        <v>-2.2375777681835768E-4</v>
      </c>
      <c r="AK24" s="6">
        <f t="shared" si="10"/>
        <v>2.6027931382146832E-2</v>
      </c>
      <c r="AL24" s="21">
        <f t="shared" si="11"/>
        <v>4.019999999999968E-3</v>
      </c>
      <c r="AM24" s="19">
        <f t="shared" si="13"/>
        <v>-2.2253129346314324E-2</v>
      </c>
      <c r="AN24" s="6">
        <f t="shared" si="14"/>
        <v>-1.6549369410723686E-3</v>
      </c>
      <c r="AO24" s="6">
        <f t="shared" si="15"/>
        <v>3.3133453078560228E-2</v>
      </c>
      <c r="AP24" s="7">
        <f t="shared" si="16"/>
        <v>-7.1700000000000097E-3</v>
      </c>
      <c r="AQ24" s="13" t="s">
        <v>20</v>
      </c>
      <c r="AR24" s="6">
        <v>2.7058823567171587E-2</v>
      </c>
      <c r="AS24" s="6">
        <v>-2.2375777681835768E-4</v>
      </c>
      <c r="AT24" s="6">
        <v>2.6027931382146832E-2</v>
      </c>
    </row>
    <row r="25" spans="1:46" x14ac:dyDescent="0.25">
      <c r="A25" s="29" t="s">
        <v>21</v>
      </c>
      <c r="B25" s="32">
        <v>30155</v>
      </c>
      <c r="C25" s="35">
        <f>B25/'Tous les revenus'!B25</f>
        <v>6.323234610771411E-2</v>
      </c>
      <c r="D25" s="32">
        <v>291362.02</v>
      </c>
      <c r="E25" s="39">
        <v>0.31244</v>
      </c>
      <c r="F25" s="32">
        <v>30566</v>
      </c>
      <c r="G25" s="35">
        <f>F25/'Tous les revenus'!E25</f>
        <v>6.2995014560615653E-2</v>
      </c>
      <c r="H25" s="32">
        <v>289858.3</v>
      </c>
      <c r="I25" s="39">
        <v>0.30764999999999998</v>
      </c>
      <c r="J25" s="32">
        <v>30421</v>
      </c>
      <c r="K25" s="35">
        <f>J25/'Tous les revenus'!H25</f>
        <v>6.1377209264788957E-2</v>
      </c>
      <c r="L25" s="32">
        <v>297525.83</v>
      </c>
      <c r="M25" s="39">
        <v>0.31203999999999998</v>
      </c>
      <c r="N25" s="32">
        <v>30538</v>
      </c>
      <c r="O25" s="35">
        <f>N25/'Tous les revenus'!K25</f>
        <v>6.0660957727230291E-2</v>
      </c>
      <c r="P25" s="32">
        <v>310469.13</v>
      </c>
      <c r="Q25" s="39">
        <v>0.32407999999999998</v>
      </c>
      <c r="Y25" s="4">
        <v>22</v>
      </c>
      <c r="Z25" s="13" t="s">
        <v>21</v>
      </c>
      <c r="AA25" s="11">
        <f t="shared" si="0"/>
        <v>1.3629580500746145E-2</v>
      </c>
      <c r="AB25" s="6">
        <f t="shared" si="1"/>
        <v>-2.3733154709845716E-4</v>
      </c>
      <c r="AC25" s="6">
        <f t="shared" si="2"/>
        <v>-5.1610021100211697E-3</v>
      </c>
      <c r="AD25" s="7">
        <f t="shared" si="3"/>
        <v>-4.7900000000000165E-3</v>
      </c>
      <c r="AE25" s="6">
        <f t="shared" si="4"/>
        <v>-4.7438330170777986E-3</v>
      </c>
      <c r="AF25" s="6">
        <f t="shared" si="5"/>
        <v>-1.6178052958266964E-3</v>
      </c>
      <c r="AG25" s="6">
        <f t="shared" si="6"/>
        <v>2.6452683949364321E-2</v>
      </c>
      <c r="AH25" s="7">
        <f t="shared" si="7"/>
        <v>4.390000000000005E-3</v>
      </c>
      <c r="AI25" s="6">
        <f t="shared" si="8"/>
        <v>3.8460274152723448E-3</v>
      </c>
      <c r="AJ25" s="6">
        <f t="shared" si="9"/>
        <v>-7.1625153755866533E-4</v>
      </c>
      <c r="AK25" s="6">
        <f t="shared" si="10"/>
        <v>4.3503113662433902E-2</v>
      </c>
      <c r="AL25" s="21">
        <f t="shared" si="11"/>
        <v>1.2039999999999995E-2</v>
      </c>
      <c r="AM25" s="19">
        <f t="shared" si="13"/>
        <v>1.2701044602885094E-2</v>
      </c>
      <c r="AN25" s="6">
        <f t="shared" si="14"/>
        <v>-2.5713883804838189E-3</v>
      </c>
      <c r="AO25" s="6">
        <f t="shared" si="15"/>
        <v>6.557858845157645E-2</v>
      </c>
      <c r="AP25" s="7">
        <f t="shared" si="16"/>
        <v>1.1639999999999984E-2</v>
      </c>
      <c r="AQ25" s="13" t="s">
        <v>21</v>
      </c>
      <c r="AR25" s="6">
        <v>2.6452683949364321E-2</v>
      </c>
      <c r="AS25" s="6">
        <v>-7.1625153755866533E-4</v>
      </c>
      <c r="AT25" s="6">
        <v>4.3503113662433902E-2</v>
      </c>
    </row>
    <row r="26" spans="1:46" x14ac:dyDescent="0.25">
      <c r="A26" s="29" t="s">
        <v>22</v>
      </c>
      <c r="B26" s="32">
        <v>4803</v>
      </c>
      <c r="C26" s="35">
        <f>B26/'Tous les revenus'!B26</f>
        <v>1.9583858301427507E-2</v>
      </c>
      <c r="D26" s="32">
        <v>273896.5</v>
      </c>
      <c r="E26" s="39">
        <v>0.29863000000000001</v>
      </c>
      <c r="F26" s="32">
        <v>4936</v>
      </c>
      <c r="G26" s="35">
        <f>F26/'Tous les revenus'!E26</f>
        <v>2.0598938336727539E-2</v>
      </c>
      <c r="H26" s="32">
        <v>275595.48</v>
      </c>
      <c r="I26" s="39">
        <v>0.29776999999999998</v>
      </c>
      <c r="J26" s="32">
        <v>5119</v>
      </c>
      <c r="K26" s="35">
        <f>J26/'Tous les revenus'!H26</f>
        <v>2.1025868513361429E-2</v>
      </c>
      <c r="L26" s="32">
        <v>295390.51</v>
      </c>
      <c r="M26" s="39">
        <v>0.32732</v>
      </c>
      <c r="N26" s="32">
        <v>5129</v>
      </c>
      <c r="O26" s="35">
        <f>N26/'Tous les revenus'!K26</f>
        <v>2.0818450448110145E-2</v>
      </c>
      <c r="P26" s="32">
        <v>308126.67</v>
      </c>
      <c r="Q26" s="39">
        <v>0.33907999999999999</v>
      </c>
      <c r="Y26" s="4">
        <v>23</v>
      </c>
      <c r="Z26" s="13" t="s">
        <v>22</v>
      </c>
      <c r="AA26" s="11">
        <f t="shared" si="0"/>
        <v>2.7691026441807202E-2</v>
      </c>
      <c r="AB26" s="6">
        <f t="shared" si="1"/>
        <v>1.0150800353000318E-3</v>
      </c>
      <c r="AC26" s="6">
        <f t="shared" si="2"/>
        <v>6.2030000383355806E-3</v>
      </c>
      <c r="AD26" s="7">
        <f t="shared" si="3"/>
        <v>-8.6000000000002741E-4</v>
      </c>
      <c r="AE26" s="6">
        <f t="shared" si="4"/>
        <v>3.7074554294975685E-2</v>
      </c>
      <c r="AF26" s="6">
        <f t="shared" si="5"/>
        <v>4.2693017663389052E-4</v>
      </c>
      <c r="AG26" s="6">
        <f t="shared" si="6"/>
        <v>7.1826395701410015E-2</v>
      </c>
      <c r="AH26" s="7">
        <f t="shared" si="7"/>
        <v>2.9550000000000021E-2</v>
      </c>
      <c r="AI26" s="6">
        <f t="shared" si="8"/>
        <v>1.9535065442469234E-3</v>
      </c>
      <c r="AJ26" s="6">
        <f t="shared" si="9"/>
        <v>-2.0741806525128442E-4</v>
      </c>
      <c r="AK26" s="6">
        <f t="shared" si="10"/>
        <v>4.3116347915171598E-2</v>
      </c>
      <c r="AL26" s="21">
        <f t="shared" si="11"/>
        <v>1.1759999999999993E-2</v>
      </c>
      <c r="AM26" s="19">
        <f t="shared" si="13"/>
        <v>6.7874245263377056E-2</v>
      </c>
      <c r="AN26" s="6">
        <f t="shared" si="14"/>
        <v>1.2345921466826379E-3</v>
      </c>
      <c r="AO26" s="6">
        <f t="shared" si="15"/>
        <v>0.12497483538489898</v>
      </c>
      <c r="AP26" s="7">
        <f t="shared" si="16"/>
        <v>4.0449999999999986E-2</v>
      </c>
      <c r="AQ26" s="13" t="s">
        <v>22</v>
      </c>
      <c r="AR26" s="6">
        <v>7.1826395701410015E-2</v>
      </c>
      <c r="AS26" s="6">
        <v>-2.0741806525128442E-4</v>
      </c>
      <c r="AT26" s="6">
        <v>4.3116347915171598E-2</v>
      </c>
    </row>
    <row r="27" spans="1:46" x14ac:dyDescent="0.25">
      <c r="A27" s="29" t="s">
        <v>23</v>
      </c>
      <c r="B27" s="32">
        <v>3388</v>
      </c>
      <c r="C27" s="35">
        <f>B27/'Tous les revenus'!B27</f>
        <v>3.0736849745069222E-2</v>
      </c>
      <c r="D27" s="32">
        <v>314218.8</v>
      </c>
      <c r="E27" s="39">
        <v>0.38318999999999998</v>
      </c>
      <c r="F27" s="32">
        <v>3272</v>
      </c>
      <c r="G27" s="35">
        <f>F27/'Tous les revenus'!E27</f>
        <v>2.961756053405748E-2</v>
      </c>
      <c r="H27" s="32">
        <v>275802.75</v>
      </c>
      <c r="I27" s="39">
        <v>0.29646</v>
      </c>
      <c r="J27" s="32">
        <v>3353</v>
      </c>
      <c r="K27" s="35">
        <f>J27/'Tous les revenus'!H27</f>
        <v>3.0167798821359487E-2</v>
      </c>
      <c r="L27" s="32">
        <v>296551.92</v>
      </c>
      <c r="M27" s="39">
        <v>0.33554</v>
      </c>
      <c r="N27" s="32">
        <v>3310</v>
      </c>
      <c r="O27" s="35">
        <f>N27/'Tous les revenus'!K27</f>
        <v>2.94646513201232E-2</v>
      </c>
      <c r="P27" s="32">
        <v>288736.89</v>
      </c>
      <c r="Q27" s="39">
        <v>0.30313000000000001</v>
      </c>
      <c r="Y27" s="4">
        <v>24</v>
      </c>
      <c r="Z27" s="13" t="s">
        <v>23</v>
      </c>
      <c r="AA27" s="11">
        <f t="shared" si="0"/>
        <v>-3.4238488783943331E-2</v>
      </c>
      <c r="AB27" s="6">
        <f t="shared" si="1"/>
        <v>-1.1192892110117418E-3</v>
      </c>
      <c r="AC27" s="6">
        <f t="shared" si="2"/>
        <v>-0.12225891639838224</v>
      </c>
      <c r="AD27" s="7">
        <f t="shared" si="3"/>
        <v>-8.6729999999999974E-2</v>
      </c>
      <c r="AE27" s="6">
        <f t="shared" si="4"/>
        <v>2.4755501222493887E-2</v>
      </c>
      <c r="AF27" s="6">
        <f t="shared" si="5"/>
        <v>5.5023828730200661E-4</v>
      </c>
      <c r="AG27" s="6">
        <f t="shared" si="6"/>
        <v>7.5231918463467037E-2</v>
      </c>
      <c r="AH27" s="7">
        <f t="shared" si="7"/>
        <v>3.9080000000000004E-2</v>
      </c>
      <c r="AI27" s="6">
        <f t="shared" si="8"/>
        <v>-1.2824336415150612E-2</v>
      </c>
      <c r="AJ27" s="6">
        <f t="shared" si="9"/>
        <v>-7.031475012362863E-4</v>
      </c>
      <c r="AK27" s="6">
        <f t="shared" si="10"/>
        <v>-2.6352990734303694E-2</v>
      </c>
      <c r="AL27" s="21">
        <f t="shared" si="11"/>
        <v>-3.2409999999999994E-2</v>
      </c>
      <c r="AM27" s="19">
        <f t="shared" si="13"/>
        <v>-2.3022432113341203E-2</v>
      </c>
      <c r="AN27" s="6">
        <f t="shared" si="14"/>
        <v>-1.2721984249460215E-3</v>
      </c>
      <c r="AO27" s="6">
        <f t="shared" si="15"/>
        <v>-8.1096070636129905E-2</v>
      </c>
      <c r="AP27" s="7">
        <f t="shared" si="16"/>
        <v>-8.0059999999999965E-2</v>
      </c>
      <c r="AQ27" s="13" t="s">
        <v>23</v>
      </c>
      <c r="AR27" s="6">
        <v>7.5231918463467037E-2</v>
      </c>
      <c r="AS27" s="6">
        <v>-7.031475012362863E-4</v>
      </c>
      <c r="AT27" s="6">
        <v>-2.6352990734303694E-2</v>
      </c>
    </row>
    <row r="28" spans="1:46" x14ac:dyDescent="0.25">
      <c r="A28" s="29" t="s">
        <v>24</v>
      </c>
      <c r="B28" s="32">
        <v>21975</v>
      </c>
      <c r="C28" s="35">
        <f>B28/'Tous les revenus'!B28</f>
        <v>7.4685200604958618E-2</v>
      </c>
      <c r="D28" s="32">
        <v>370083.56</v>
      </c>
      <c r="E28" s="39">
        <v>0.43467</v>
      </c>
      <c r="F28" s="32">
        <v>21682</v>
      </c>
      <c r="G28" s="35">
        <f>F28/'Tous les revenus'!E28</f>
        <v>7.2852266007203917E-2</v>
      </c>
      <c r="H28" s="32">
        <v>366544.83</v>
      </c>
      <c r="I28" s="39">
        <v>0.42758000000000002</v>
      </c>
      <c r="J28" s="32">
        <v>22761</v>
      </c>
      <c r="K28" s="35">
        <f>J28/'Tous les revenus'!H28</f>
        <v>7.3621358312605328E-2</v>
      </c>
      <c r="L28" s="32">
        <v>390241.91</v>
      </c>
      <c r="M28" s="39">
        <v>0.45236999999999999</v>
      </c>
      <c r="N28" s="32">
        <v>23038</v>
      </c>
      <c r="O28" s="35">
        <f>N28/'Tous les revenus'!K28</f>
        <v>7.1649385142658104E-2</v>
      </c>
      <c r="P28" s="32">
        <v>406072.97</v>
      </c>
      <c r="Q28" s="39">
        <v>0.46085999999999999</v>
      </c>
      <c r="Y28" s="4">
        <v>25</v>
      </c>
      <c r="Z28" s="13" t="s">
        <v>24</v>
      </c>
      <c r="AA28" s="11">
        <f t="shared" si="0"/>
        <v>-1.3333333333333334E-2</v>
      </c>
      <c r="AB28" s="6">
        <f t="shared" si="1"/>
        <v>-1.8329345977547012E-3</v>
      </c>
      <c r="AC28" s="6">
        <f t="shared" si="2"/>
        <v>-9.5619756792222309E-3</v>
      </c>
      <c r="AD28" s="7">
        <f t="shared" si="3"/>
        <v>-7.0899999999999852E-3</v>
      </c>
      <c r="AE28" s="6">
        <f t="shared" si="4"/>
        <v>4.9764781846693112E-2</v>
      </c>
      <c r="AF28" s="6">
        <f t="shared" si="5"/>
        <v>7.6909230540141149E-4</v>
      </c>
      <c r="AG28" s="6">
        <f t="shared" si="6"/>
        <v>6.4649881980329546E-2</v>
      </c>
      <c r="AH28" s="7">
        <f t="shared" si="7"/>
        <v>2.4789999999999979E-2</v>
      </c>
      <c r="AI28" s="6">
        <f t="shared" si="8"/>
        <v>1.2169939809322964E-2</v>
      </c>
      <c r="AJ28" s="6">
        <f t="shared" si="9"/>
        <v>-1.9719731699472248E-3</v>
      </c>
      <c r="AK28" s="6">
        <f t="shared" si="10"/>
        <v>4.0567298371412742E-2</v>
      </c>
      <c r="AL28" s="21">
        <f t="shared" si="11"/>
        <v>8.4899999999999975E-3</v>
      </c>
      <c r="AM28" s="19">
        <f t="shared" si="13"/>
        <v>4.8373151308304892E-2</v>
      </c>
      <c r="AN28" s="6">
        <f t="shared" si="14"/>
        <v>-3.0358154623005146E-3</v>
      </c>
      <c r="AO28" s="6">
        <f t="shared" si="15"/>
        <v>9.7246713688119449E-2</v>
      </c>
      <c r="AP28" s="7">
        <f t="shared" si="16"/>
        <v>2.6189999999999991E-2</v>
      </c>
      <c r="AQ28" s="13" t="s">
        <v>24</v>
      </c>
      <c r="AR28" s="6">
        <v>6.4649881980329546E-2</v>
      </c>
      <c r="AS28" s="6">
        <v>-1.9719731699472248E-3</v>
      </c>
      <c r="AT28" s="6">
        <v>4.0567298371412742E-2</v>
      </c>
    </row>
    <row r="29" spans="1:46" ht="14.4" thickBot="1" x14ac:dyDescent="0.3">
      <c r="A29" s="29" t="s">
        <v>25</v>
      </c>
      <c r="B29" s="32">
        <v>898</v>
      </c>
      <c r="C29" s="35">
        <f>B29/'Tous les revenus'!B29</f>
        <v>1.9192135071596495E-2</v>
      </c>
      <c r="D29" s="32">
        <v>281327.62</v>
      </c>
      <c r="E29" s="39">
        <v>0.3296</v>
      </c>
      <c r="F29" s="32">
        <v>888</v>
      </c>
      <c r="G29" s="35">
        <f>F29/'Tous les revenus'!E29</f>
        <v>1.8831113750106029E-2</v>
      </c>
      <c r="H29" s="32">
        <v>269571.73</v>
      </c>
      <c r="I29" s="39">
        <v>0.30282999999999999</v>
      </c>
      <c r="J29" s="32">
        <v>899</v>
      </c>
      <c r="K29" s="35">
        <f>J29/'Tous les revenus'!H29</f>
        <v>1.893907474509143E-2</v>
      </c>
      <c r="L29" s="32">
        <v>255004.45</v>
      </c>
      <c r="M29" s="39">
        <v>0.24834000000000001</v>
      </c>
      <c r="N29" s="32">
        <v>916</v>
      </c>
      <c r="O29" s="35">
        <f>N29/'Tous les revenus'!K29</f>
        <v>1.9208186545881564E-2</v>
      </c>
      <c r="P29" s="32">
        <v>267801.31</v>
      </c>
      <c r="Q29" s="39">
        <v>0.26882</v>
      </c>
      <c r="Y29" s="4">
        <v>26</v>
      </c>
      <c r="Z29" s="13" t="s">
        <v>25</v>
      </c>
      <c r="AA29" s="11">
        <f t="shared" si="0"/>
        <v>-1.1135857461024499E-2</v>
      </c>
      <c r="AB29" s="6">
        <f t="shared" si="1"/>
        <v>-3.6102132149046576E-4</v>
      </c>
      <c r="AC29" s="6">
        <f t="shared" si="2"/>
        <v>-4.1787187479139141E-2</v>
      </c>
      <c r="AD29" s="7">
        <f t="shared" si="3"/>
        <v>-2.6770000000000016E-2</v>
      </c>
      <c r="AE29" s="6">
        <f t="shared" si="4"/>
        <v>1.2387387387387387E-2</v>
      </c>
      <c r="AF29" s="6">
        <f t="shared" si="5"/>
        <v>1.0796099498540032E-4</v>
      </c>
      <c r="AG29" s="6">
        <f t="shared" si="6"/>
        <v>-5.4038604122175461E-2</v>
      </c>
      <c r="AH29" s="7">
        <f t="shared" si="7"/>
        <v>-5.4489999999999983E-2</v>
      </c>
      <c r="AI29" s="6">
        <f t="shared" si="8"/>
        <v>1.8909899888765295E-2</v>
      </c>
      <c r="AJ29" s="6">
        <f t="shared" si="9"/>
        <v>2.6911180079013455E-4</v>
      </c>
      <c r="AK29" s="6">
        <f t="shared" si="10"/>
        <v>5.0182888965270941E-2</v>
      </c>
      <c r="AL29" s="21">
        <f t="shared" si="11"/>
        <v>2.0479999999999998E-2</v>
      </c>
      <c r="AM29" s="19">
        <f t="shared" si="13"/>
        <v>2.0044543429844099E-2</v>
      </c>
      <c r="AN29" s="6">
        <f t="shared" si="14"/>
        <v>1.6051474285069117E-5</v>
      </c>
      <c r="AO29" s="6">
        <f t="shared" si="15"/>
        <v>-4.8080277364874441E-2</v>
      </c>
      <c r="AP29" s="7">
        <f t="shared" si="16"/>
        <v>-6.0780000000000001E-2</v>
      </c>
      <c r="AQ29" s="13" t="s">
        <v>25</v>
      </c>
      <c r="AR29" s="6">
        <v>-5.4038604122175461E-2</v>
      </c>
      <c r="AS29" s="6">
        <v>2.6911180079013455E-4</v>
      </c>
      <c r="AT29" s="6">
        <v>5.0182888965270941E-2</v>
      </c>
    </row>
    <row r="30" spans="1:46" ht="14.4" thickTop="1" x14ac:dyDescent="0.25">
      <c r="A30" s="30" t="s">
        <v>30</v>
      </c>
      <c r="B30" s="33">
        <v>262080</v>
      </c>
      <c r="C30" s="36">
        <f>B30/'Tous les revenus'!B30</f>
        <v>5.003468903769135E-2</v>
      </c>
      <c r="D30" s="33">
        <v>320076.43</v>
      </c>
      <c r="E30" s="42">
        <v>0.37279000000000001</v>
      </c>
      <c r="F30" s="33">
        <v>263632</v>
      </c>
      <c r="G30" s="36">
        <f>F30/'Tous les revenus'!E30</f>
        <v>5.0017995565331111E-2</v>
      </c>
      <c r="H30" s="33">
        <v>307104.38</v>
      </c>
      <c r="I30" s="42">
        <v>0.34702</v>
      </c>
      <c r="J30" s="33">
        <v>266739</v>
      </c>
      <c r="K30" s="36">
        <f>J30/'Tous les revenus'!H30</f>
        <v>5.0030281994864159E-2</v>
      </c>
      <c r="L30" s="33">
        <v>324177.57</v>
      </c>
      <c r="M30" s="42">
        <v>0.36765999999999999</v>
      </c>
      <c r="N30" s="33">
        <v>269790</v>
      </c>
      <c r="O30" s="36">
        <f>N30/'Tous les revenus'!K30</f>
        <v>5.0012142018986037E-2</v>
      </c>
      <c r="P30" s="34">
        <v>333506.27</v>
      </c>
      <c r="Q30" s="40">
        <v>0.36992999999999998</v>
      </c>
      <c r="Y30" s="14"/>
      <c r="Z30" s="15" t="s">
        <v>30</v>
      </c>
      <c r="AA30" s="16">
        <f t="shared" si="0"/>
        <v>5.9218559218559216E-3</v>
      </c>
      <c r="AB30" s="17">
        <f t="shared" si="1"/>
        <v>-1.6693472360239381E-5</v>
      </c>
      <c r="AC30" s="17">
        <f t="shared" si="2"/>
        <v>-4.0527976396137602E-2</v>
      </c>
      <c r="AD30" s="18">
        <f t="shared" si="3"/>
        <v>-2.5770000000000015E-2</v>
      </c>
      <c r="AE30" s="17">
        <f t="shared" si="4"/>
        <v>1.1785367481944529E-2</v>
      </c>
      <c r="AF30" s="17">
        <f t="shared" si="5"/>
        <v>1.228642953304826E-5</v>
      </c>
      <c r="AG30" s="17">
        <f t="shared" si="6"/>
        <v>5.5594094750455861E-2</v>
      </c>
      <c r="AH30" s="18">
        <f t="shared" si="7"/>
        <v>2.0639999999999992E-2</v>
      </c>
      <c r="AI30" s="17">
        <f t="shared" si="8"/>
        <v>1.1438147402517067E-2</v>
      </c>
      <c r="AJ30" s="17">
        <f t="shared" si="9"/>
        <v>-1.8139975878121717E-5</v>
      </c>
      <c r="AK30" s="17">
        <f t="shared" si="10"/>
        <v>2.8776512822895214E-2</v>
      </c>
      <c r="AL30" s="22">
        <f t="shared" si="11"/>
        <v>2.2699999999999942E-3</v>
      </c>
      <c r="AM30" s="23">
        <f t="shared" si="13"/>
        <v>2.9418498168498168E-2</v>
      </c>
      <c r="AN30" s="17">
        <f t="shared" si="14"/>
        <v>-2.2547018705312838E-5</v>
      </c>
      <c r="AO30" s="17">
        <f t="shared" si="15"/>
        <v>4.1958228539352382E-2</v>
      </c>
      <c r="AP30" s="18">
        <f t="shared" si="16"/>
        <v>-2.8600000000000292E-3</v>
      </c>
    </row>
  </sheetData>
  <mergeCells count="10">
    <mergeCell ref="Y2:Z2"/>
    <mergeCell ref="B1:Q1"/>
    <mergeCell ref="AE2:AH2"/>
    <mergeCell ref="AI2:AL2"/>
    <mergeCell ref="AM2:AP2"/>
    <mergeCell ref="B2:E2"/>
    <mergeCell ref="F2:I2"/>
    <mergeCell ref="J2:M2"/>
    <mergeCell ref="N2:Q2"/>
    <mergeCell ref="AA2:AD2"/>
  </mergeCells>
  <pageMargins left="0.7" right="0.7" top="0.75" bottom="0.75" header="0.3" footer="0.3"/>
  <pageSetup orientation="portrait" horizontalDpi="200" verticalDpi="200" r:id="rId1"/>
  <ignoredErrors>
    <ignoredError sqref="AJ4:AJ30 AF4:AF30 AB4:AB30 AG4:AG30 AI4:A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57549-9AAF-449D-A154-2EB13F8E8698}">
  <dimension ref="A1:Q30"/>
  <sheetViews>
    <sheetView workbookViewId="0"/>
  </sheetViews>
  <sheetFormatPr baseColWidth="10" defaultRowHeight="13.8" x14ac:dyDescent="0.25"/>
  <cols>
    <col min="1" max="1" width="4.09765625" customWidth="1"/>
    <col min="2" max="4" width="9.09765625" customWidth="1"/>
    <col min="5" max="5" width="9.09765625" style="9" customWidth="1"/>
    <col min="6" max="8" width="9.09765625" customWidth="1"/>
    <col min="9" max="9" width="9.09765625" style="9" customWidth="1"/>
    <col min="10" max="12" width="9.09765625" customWidth="1"/>
    <col min="13" max="13" width="9.09765625" style="9" customWidth="1"/>
    <col min="14" max="16" width="9.09765625" customWidth="1"/>
    <col min="17" max="17" width="9.09765625" style="9" customWidth="1"/>
  </cols>
  <sheetData>
    <row r="1" spans="1:17" x14ac:dyDescent="0.25">
      <c r="A1" s="31" t="s">
        <v>43</v>
      </c>
      <c r="B1" s="46" t="s">
        <v>46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8"/>
    </row>
    <row r="2" spans="1:17" ht="13.8" customHeight="1" x14ac:dyDescent="0.25">
      <c r="A2" s="29"/>
      <c r="B2" s="43" t="s">
        <v>26</v>
      </c>
      <c r="C2" s="44"/>
      <c r="D2" s="44"/>
      <c r="E2" s="45"/>
      <c r="F2" s="43" t="s">
        <v>32</v>
      </c>
      <c r="G2" s="44"/>
      <c r="H2" s="44"/>
      <c r="I2" s="45"/>
      <c r="J2" s="43" t="s">
        <v>33</v>
      </c>
      <c r="K2" s="44"/>
      <c r="L2" s="44"/>
      <c r="M2" s="45"/>
      <c r="N2" s="43" t="s">
        <v>34</v>
      </c>
      <c r="O2" s="44"/>
      <c r="P2" s="44"/>
      <c r="Q2" s="45"/>
    </row>
    <row r="3" spans="1:17" x14ac:dyDescent="0.25">
      <c r="A3" s="28"/>
      <c r="B3" s="30" t="s">
        <v>31</v>
      </c>
      <c r="C3" s="30" t="s">
        <v>38</v>
      </c>
      <c r="D3" s="30" t="s">
        <v>28</v>
      </c>
      <c r="E3" s="38" t="s">
        <v>29</v>
      </c>
      <c r="F3" s="30" t="s">
        <v>31</v>
      </c>
      <c r="G3" s="30" t="s">
        <v>38</v>
      </c>
      <c r="H3" s="30" t="s">
        <v>28</v>
      </c>
      <c r="I3" s="38" t="s">
        <v>29</v>
      </c>
      <c r="J3" s="30" t="s">
        <v>31</v>
      </c>
      <c r="K3" s="30" t="s">
        <v>38</v>
      </c>
      <c r="L3" s="30" t="s">
        <v>28</v>
      </c>
      <c r="M3" s="38" t="s">
        <v>29</v>
      </c>
      <c r="N3" s="30" t="s">
        <v>31</v>
      </c>
      <c r="O3" s="30" t="s">
        <v>38</v>
      </c>
      <c r="P3" s="30" t="s">
        <v>28</v>
      </c>
      <c r="Q3" s="38" t="s">
        <v>29</v>
      </c>
    </row>
    <row r="4" spans="1:17" x14ac:dyDescent="0.25">
      <c r="A4" s="27" t="s">
        <v>0</v>
      </c>
      <c r="B4" s="32">
        <v>848923</v>
      </c>
      <c r="C4" s="35">
        <f>B4/'Tous les revenus'!B4</f>
        <v>0.92433485951340078</v>
      </c>
      <c r="D4" s="32">
        <v>53356.7</v>
      </c>
      <c r="E4" s="39">
        <v>0.38867000000000002</v>
      </c>
      <c r="F4" s="32">
        <v>856304</v>
      </c>
      <c r="G4" s="35">
        <f>F4/'Tous les revenus'!E4</f>
        <v>0.923922167770448</v>
      </c>
      <c r="H4" s="32">
        <v>53642.84</v>
      </c>
      <c r="I4" s="39">
        <v>0.3881</v>
      </c>
      <c r="J4" s="32">
        <v>864380</v>
      </c>
      <c r="K4" s="35">
        <f>J4/'Tous les revenus'!H4</f>
        <v>0.92306082261529987</v>
      </c>
      <c r="L4" s="32">
        <v>54711.44</v>
      </c>
      <c r="M4" s="39">
        <v>0.38279000000000002</v>
      </c>
      <c r="N4" s="32">
        <v>871653</v>
      </c>
      <c r="O4" s="35">
        <f>N4/'Tous les revenus'!K4</f>
        <v>0.9213418894393538</v>
      </c>
      <c r="P4" s="32">
        <v>55803.54</v>
      </c>
      <c r="Q4" s="39">
        <v>0.38294</v>
      </c>
    </row>
    <row r="5" spans="1:17" x14ac:dyDescent="0.25">
      <c r="A5" s="27" t="s">
        <v>1</v>
      </c>
      <c r="B5" s="32">
        <v>640849</v>
      </c>
      <c r="C5" s="35">
        <f>B5/'Tous les revenus'!B5</f>
        <v>0.9712923809090771</v>
      </c>
      <c r="D5" s="32">
        <v>46756.22</v>
      </c>
      <c r="E5" s="39">
        <v>0.40412999999999999</v>
      </c>
      <c r="F5" s="32">
        <v>635222</v>
      </c>
      <c r="G5" s="35">
        <f>F5/'Tous les revenus'!E5</f>
        <v>0.97108403897042972</v>
      </c>
      <c r="H5" s="32">
        <v>47706.75</v>
      </c>
      <c r="I5" s="39">
        <v>0.39407999999999999</v>
      </c>
      <c r="J5" s="32">
        <v>629047</v>
      </c>
      <c r="K5" s="35">
        <f>J5/'Tous les revenus'!H5</f>
        <v>0.97082944927679382</v>
      </c>
      <c r="L5" s="32">
        <v>48899.63</v>
      </c>
      <c r="M5" s="39">
        <v>0.38521</v>
      </c>
      <c r="N5" s="32">
        <v>632690</v>
      </c>
      <c r="O5" s="35">
        <f>N5/'Tous les revenus'!K5</f>
        <v>0.97123251922693155</v>
      </c>
      <c r="P5" s="32">
        <v>49561.94</v>
      </c>
      <c r="Q5" s="39">
        <v>0.38574000000000003</v>
      </c>
    </row>
    <row r="6" spans="1:17" x14ac:dyDescent="0.25">
      <c r="A6" s="27" t="s">
        <v>2</v>
      </c>
      <c r="B6" s="32">
        <v>234331</v>
      </c>
      <c r="C6" s="35">
        <f>B6/'Tous les revenus'!B6</f>
        <v>0.9621671559670697</v>
      </c>
      <c r="D6" s="32">
        <v>50145.52</v>
      </c>
      <c r="E6" s="39">
        <v>0.36736999999999997</v>
      </c>
      <c r="F6" s="32">
        <v>236377</v>
      </c>
      <c r="G6" s="35">
        <f>F6/'Tous les revenus'!E6</f>
        <v>0.96170307986492531</v>
      </c>
      <c r="H6" s="32">
        <v>50367.91</v>
      </c>
      <c r="I6" s="39">
        <v>0.36602000000000001</v>
      </c>
      <c r="J6" s="32">
        <v>239950</v>
      </c>
      <c r="K6" s="35">
        <f>J6/'Tous les revenus'!H6</f>
        <v>0.96195092226217827</v>
      </c>
      <c r="L6" s="32">
        <v>51248.54</v>
      </c>
      <c r="M6" s="39">
        <v>0.36315999999999998</v>
      </c>
      <c r="N6" s="32">
        <v>242644</v>
      </c>
      <c r="O6" s="35">
        <f>N6/'Tous les revenus'!K6</f>
        <v>0.96171285433445364</v>
      </c>
      <c r="P6" s="32">
        <v>52074.28</v>
      </c>
      <c r="Q6" s="39">
        <v>0.36407</v>
      </c>
    </row>
    <row r="7" spans="1:17" x14ac:dyDescent="0.25">
      <c r="A7" s="27" t="s">
        <v>3</v>
      </c>
      <c r="B7" s="32">
        <v>20777</v>
      </c>
      <c r="C7" s="35">
        <f>B7/'Tous les revenus'!B7</f>
        <v>0.97663814985428221</v>
      </c>
      <c r="D7" s="32">
        <v>49416.28</v>
      </c>
      <c r="E7" s="39">
        <v>0.34603</v>
      </c>
      <c r="F7" s="32">
        <v>20918</v>
      </c>
      <c r="G7" s="35">
        <f>F7/'Tous les revenus'!E7</f>
        <v>0.97779647548263449</v>
      </c>
      <c r="H7" s="32">
        <v>49792.160000000003</v>
      </c>
      <c r="I7" s="39">
        <v>0.34628999999999999</v>
      </c>
      <c r="J7" s="32">
        <v>21064</v>
      </c>
      <c r="K7" s="35">
        <f>J7/'Tous les revenus'!H7</f>
        <v>0.97581765959418143</v>
      </c>
      <c r="L7" s="32">
        <v>50432.2</v>
      </c>
      <c r="M7" s="39">
        <v>0.34361000000000003</v>
      </c>
      <c r="N7" s="32">
        <v>21262</v>
      </c>
      <c r="O7" s="35">
        <f>N7/'Tous les revenus'!K7</f>
        <v>0.97536584246983804</v>
      </c>
      <c r="P7" s="32">
        <v>51209.62</v>
      </c>
      <c r="Q7" s="39">
        <v>0.34460000000000002</v>
      </c>
    </row>
    <row r="8" spans="1:17" x14ac:dyDescent="0.25">
      <c r="A8" s="27" t="s">
        <v>4</v>
      </c>
      <c r="B8" s="32">
        <v>88209</v>
      </c>
      <c r="C8" s="35">
        <f>B8/'Tous les revenus'!B8</f>
        <v>0.9089400902664716</v>
      </c>
      <c r="D8" s="32">
        <v>52417.25</v>
      </c>
      <c r="E8" s="39">
        <v>0.37956000000000001</v>
      </c>
      <c r="F8" s="32">
        <v>89585</v>
      </c>
      <c r="G8" s="35">
        <f>F8/'Tous les revenus'!E8</f>
        <v>0.90921546737034409</v>
      </c>
      <c r="H8" s="32">
        <v>52801.279999999999</v>
      </c>
      <c r="I8" s="39">
        <v>0.37837999999999999</v>
      </c>
      <c r="J8" s="32">
        <v>90586</v>
      </c>
      <c r="K8" s="35">
        <f>J8/'Tous les revenus'!H8</f>
        <v>0.90685754329762736</v>
      </c>
      <c r="L8" s="32">
        <v>53790.92</v>
      </c>
      <c r="M8" s="39">
        <v>0.37444</v>
      </c>
      <c r="N8" s="32">
        <v>91093</v>
      </c>
      <c r="O8" s="35">
        <f>N8/'Tous les revenus'!K8</f>
        <v>0.90499324431727868</v>
      </c>
      <c r="P8" s="32">
        <v>54697.42</v>
      </c>
      <c r="Q8" s="39">
        <v>0.37492999999999999</v>
      </c>
    </row>
    <row r="9" spans="1:17" x14ac:dyDescent="0.25">
      <c r="A9" s="27" t="s">
        <v>5</v>
      </c>
      <c r="B9" s="32">
        <v>21702</v>
      </c>
      <c r="C9" s="35">
        <f>B9/'Tous les revenus'!B9</f>
        <v>0.95890774125132561</v>
      </c>
      <c r="D9" s="32">
        <v>49465.88</v>
      </c>
      <c r="E9" s="39">
        <v>0.36648999999999998</v>
      </c>
      <c r="F9" s="32">
        <v>21910</v>
      </c>
      <c r="G9" s="35">
        <f>F9/'Tous les revenus'!E9</f>
        <v>0.96071209330877838</v>
      </c>
      <c r="H9" s="32">
        <v>49937.57</v>
      </c>
      <c r="I9" s="39">
        <v>0.36393999999999999</v>
      </c>
      <c r="J9" s="32">
        <v>22162</v>
      </c>
      <c r="K9" s="35">
        <f>J9/'Tous les revenus'!H9</f>
        <v>0.95798391977176445</v>
      </c>
      <c r="L9" s="32">
        <v>51054.78</v>
      </c>
      <c r="M9" s="39">
        <v>0.36220000000000002</v>
      </c>
      <c r="N9" s="32">
        <v>22266</v>
      </c>
      <c r="O9" s="35">
        <f>N9/'Tous les revenus'!K9</f>
        <v>0.95755386401754616</v>
      </c>
      <c r="P9" s="32">
        <v>51868.65</v>
      </c>
      <c r="Q9" s="39">
        <v>0.36379</v>
      </c>
    </row>
    <row r="10" spans="1:17" x14ac:dyDescent="0.25">
      <c r="A10" s="27" t="s">
        <v>6</v>
      </c>
      <c r="B10" s="32">
        <v>24600</v>
      </c>
      <c r="C10" s="35">
        <f>B10/'Tous les revenus'!B10</f>
        <v>0.9390029773265135</v>
      </c>
      <c r="D10" s="32">
        <v>53888.61</v>
      </c>
      <c r="E10" s="39">
        <v>0.35459000000000002</v>
      </c>
      <c r="F10" s="32">
        <v>24929</v>
      </c>
      <c r="G10" s="35">
        <f>F10/'Tous les revenus'!E10</f>
        <v>0.94036212749905701</v>
      </c>
      <c r="H10" s="32">
        <v>53904.32</v>
      </c>
      <c r="I10" s="39">
        <v>0.35532999999999998</v>
      </c>
      <c r="J10" s="32">
        <v>25400</v>
      </c>
      <c r="K10" s="35">
        <f>J10/'Tous les revenus'!H10</f>
        <v>0.94011399807535712</v>
      </c>
      <c r="L10" s="32">
        <v>54624.46</v>
      </c>
      <c r="M10" s="39">
        <v>0.35282999999999998</v>
      </c>
      <c r="N10" s="32">
        <v>25675</v>
      </c>
      <c r="O10" s="35">
        <f>N10/'Tous les revenus'!K10</f>
        <v>0.9396501244327331</v>
      </c>
      <c r="P10" s="32">
        <v>55837.25</v>
      </c>
      <c r="Q10" s="39">
        <v>0.35474</v>
      </c>
    </row>
    <row r="11" spans="1:17" x14ac:dyDescent="0.25">
      <c r="A11" s="27" t="s">
        <v>7</v>
      </c>
      <c r="B11" s="32">
        <v>23433</v>
      </c>
      <c r="C11" s="35">
        <f>B11/'Tous les revenus'!B11</f>
        <v>0.97256578401261728</v>
      </c>
      <c r="D11" s="32">
        <v>47743.88</v>
      </c>
      <c r="E11" s="39">
        <v>0.3624</v>
      </c>
      <c r="F11" s="32">
        <v>23553</v>
      </c>
      <c r="G11" s="35">
        <f>F11/'Tous les revenus'!E11</f>
        <v>0.97402919647657249</v>
      </c>
      <c r="H11" s="32">
        <v>47819.53</v>
      </c>
      <c r="I11" s="39">
        <v>0.36268</v>
      </c>
      <c r="J11" s="32">
        <v>23976</v>
      </c>
      <c r="K11" s="35">
        <f>J11/'Tous les revenus'!H11</f>
        <v>0.97471339133262869</v>
      </c>
      <c r="L11" s="32">
        <v>48710.62</v>
      </c>
      <c r="M11" s="39">
        <v>0.35857</v>
      </c>
      <c r="N11" s="32">
        <v>24128</v>
      </c>
      <c r="O11" s="35">
        <f>N11/'Tous les revenus'!K11</f>
        <v>0.97530215449290592</v>
      </c>
      <c r="P11" s="32">
        <v>49629.22</v>
      </c>
      <c r="Q11" s="39">
        <v>0.35892000000000002</v>
      </c>
    </row>
    <row r="12" spans="1:17" x14ac:dyDescent="0.25">
      <c r="A12" s="27" t="s">
        <v>8</v>
      </c>
      <c r="B12" s="32">
        <v>65441</v>
      </c>
      <c r="C12" s="35">
        <f>B12/'Tous les revenus'!B12</f>
        <v>0.86897806341955697</v>
      </c>
      <c r="D12" s="32">
        <v>57538.26</v>
      </c>
      <c r="E12" s="39">
        <v>0.3805</v>
      </c>
      <c r="F12" s="32">
        <v>65851</v>
      </c>
      <c r="G12" s="35">
        <f>F12/'Tous les revenus'!E12</f>
        <v>0.86684832688307922</v>
      </c>
      <c r="H12" s="32">
        <v>58015.82</v>
      </c>
      <c r="I12" s="39">
        <v>0.37966</v>
      </c>
      <c r="J12" s="32">
        <v>66637</v>
      </c>
      <c r="K12" s="35">
        <f>J12/'Tous les revenus'!H12</f>
        <v>0.86409139241162891</v>
      </c>
      <c r="L12" s="32">
        <v>58931.3</v>
      </c>
      <c r="M12" s="39">
        <v>0.37867000000000001</v>
      </c>
      <c r="N12" s="32">
        <v>66732</v>
      </c>
      <c r="O12" s="35">
        <f>N12/'Tous les revenus'!K12</f>
        <v>0.8576936918410365</v>
      </c>
      <c r="P12" s="32">
        <v>60001.95</v>
      </c>
      <c r="Q12" s="39">
        <v>0.37973000000000001</v>
      </c>
    </row>
    <row r="13" spans="1:17" x14ac:dyDescent="0.25">
      <c r="A13" s="27" t="s">
        <v>9</v>
      </c>
      <c r="B13" s="32">
        <v>182284</v>
      </c>
      <c r="C13" s="35">
        <f>B13/'Tous les revenus'!B13</f>
        <v>0.96643939474270202</v>
      </c>
      <c r="D13" s="32">
        <v>48852.28</v>
      </c>
      <c r="E13" s="39">
        <v>0.39194000000000001</v>
      </c>
      <c r="F13" s="32">
        <v>184922</v>
      </c>
      <c r="G13" s="35">
        <f>F13/'Tous les revenus'!E13</f>
        <v>0.96685175309261639</v>
      </c>
      <c r="H13" s="32">
        <v>49396.87</v>
      </c>
      <c r="I13" s="39">
        <v>0.38769999999999999</v>
      </c>
      <c r="J13" s="32">
        <v>189283</v>
      </c>
      <c r="K13" s="35">
        <f>J13/'Tous les revenus'!H13</f>
        <v>0.96793213127831701</v>
      </c>
      <c r="L13" s="32">
        <v>50022.99</v>
      </c>
      <c r="M13" s="39">
        <v>0.38440000000000002</v>
      </c>
      <c r="N13" s="32">
        <v>193395</v>
      </c>
      <c r="O13" s="35">
        <f>N13/'Tous les revenus'!K13</f>
        <v>0.96917502731199823</v>
      </c>
      <c r="P13" s="32">
        <v>50463.68</v>
      </c>
      <c r="Q13" s="39">
        <v>0.38557000000000002</v>
      </c>
    </row>
    <row r="14" spans="1:17" x14ac:dyDescent="0.25">
      <c r="A14" s="27" t="s">
        <v>10</v>
      </c>
      <c r="B14" s="32">
        <v>160521</v>
      </c>
      <c r="C14" s="35">
        <f>B14/'Tous les revenus'!B14</f>
        <v>0.96640016375480131</v>
      </c>
      <c r="D14" s="32">
        <v>51000.41</v>
      </c>
      <c r="E14" s="39">
        <v>0.36631000000000002</v>
      </c>
      <c r="F14" s="32">
        <v>161604</v>
      </c>
      <c r="G14" s="35">
        <f>F14/'Tous les revenus'!E14</f>
        <v>0.96674503329085981</v>
      </c>
      <c r="H14" s="32">
        <v>51251.32</v>
      </c>
      <c r="I14" s="39">
        <v>0.36609999999999998</v>
      </c>
      <c r="J14" s="32">
        <v>163336</v>
      </c>
      <c r="K14" s="35">
        <f>J14/'Tous les revenus'!H14</f>
        <v>0.96685135199128669</v>
      </c>
      <c r="L14" s="32">
        <v>52083.3</v>
      </c>
      <c r="M14" s="39">
        <v>0.36194999999999999</v>
      </c>
      <c r="N14" s="32">
        <v>165182</v>
      </c>
      <c r="O14" s="35">
        <f>N14/'Tous les revenus'!K14</f>
        <v>0.96785004892511239</v>
      </c>
      <c r="P14" s="32">
        <v>52625.22</v>
      </c>
      <c r="Q14" s="39">
        <v>0.36362</v>
      </c>
    </row>
    <row r="15" spans="1:17" x14ac:dyDescent="0.25">
      <c r="A15" s="27" t="s">
        <v>11</v>
      </c>
      <c r="B15" s="32">
        <v>116496</v>
      </c>
      <c r="C15" s="35">
        <f>B15/'Tous les revenus'!B15</f>
        <v>0.93016719630794786</v>
      </c>
      <c r="D15" s="32">
        <v>47571.23</v>
      </c>
      <c r="E15" s="39">
        <v>0.42377999999999999</v>
      </c>
      <c r="F15" s="32">
        <v>116337</v>
      </c>
      <c r="G15" s="35">
        <f>F15/'Tous les revenus'!E15</f>
        <v>0.92805290532563256</v>
      </c>
      <c r="H15" s="32">
        <v>48004.32</v>
      </c>
      <c r="I15" s="39">
        <v>0.42333999999999999</v>
      </c>
      <c r="J15" s="32">
        <v>117429</v>
      </c>
      <c r="K15" s="35">
        <f>J15/'Tous les revenus'!H15</f>
        <v>0.9299023606084843</v>
      </c>
      <c r="L15" s="32">
        <v>48778.17</v>
      </c>
      <c r="M15" s="39">
        <v>0.42144999999999999</v>
      </c>
      <c r="N15" s="32">
        <v>117864</v>
      </c>
      <c r="O15" s="35">
        <f>N15/'Tous les revenus'!K15</f>
        <v>0.92920437703005265</v>
      </c>
      <c r="P15" s="32">
        <v>49616.63</v>
      </c>
      <c r="Q15" s="39">
        <v>0.42263000000000001</v>
      </c>
    </row>
    <row r="16" spans="1:17" x14ac:dyDescent="0.25">
      <c r="A16" s="27" t="s">
        <v>12</v>
      </c>
      <c r="B16" s="32">
        <v>163989</v>
      </c>
      <c r="C16" s="35">
        <f>B16/'Tous les revenus'!B16</f>
        <v>0.93827563123294255</v>
      </c>
      <c r="D16" s="32">
        <v>53382.22</v>
      </c>
      <c r="E16" s="39">
        <v>0.38650000000000001</v>
      </c>
      <c r="F16" s="32">
        <v>165051</v>
      </c>
      <c r="G16" s="35">
        <f>F16/'Tous les revenus'!E16</f>
        <v>0.93694332960564031</v>
      </c>
      <c r="H16" s="32">
        <v>53572</v>
      </c>
      <c r="I16" s="39">
        <v>0.38538</v>
      </c>
      <c r="J16" s="32">
        <v>167261</v>
      </c>
      <c r="K16" s="35">
        <f>J16/'Tous les revenus'!H16</f>
        <v>0.93838221763425422</v>
      </c>
      <c r="L16" s="32">
        <v>54172.49</v>
      </c>
      <c r="M16" s="39">
        <v>0.38228000000000001</v>
      </c>
      <c r="N16" s="32">
        <v>168683</v>
      </c>
      <c r="O16" s="35">
        <f>N16/'Tous les revenus'!K16</f>
        <v>0.93817018909899885</v>
      </c>
      <c r="P16" s="32">
        <v>54844.31</v>
      </c>
      <c r="Q16" s="39">
        <v>0.38399</v>
      </c>
    </row>
    <row r="17" spans="1:17" x14ac:dyDescent="0.25">
      <c r="A17" s="27" t="s">
        <v>13</v>
      </c>
      <c r="B17" s="32">
        <v>47899</v>
      </c>
      <c r="C17" s="35">
        <f>B17/'Tous les revenus'!B17</f>
        <v>0.96607571448740448</v>
      </c>
      <c r="D17" s="32">
        <v>49309.94</v>
      </c>
      <c r="E17" s="39">
        <v>0.37390000000000001</v>
      </c>
      <c r="F17" s="32">
        <v>48444</v>
      </c>
      <c r="G17" s="35">
        <f>F17/'Tous les revenus'!E17</f>
        <v>0.96440516005733401</v>
      </c>
      <c r="H17" s="32">
        <v>49737.760000000002</v>
      </c>
      <c r="I17" s="39">
        <v>0.37225000000000003</v>
      </c>
      <c r="J17" s="32">
        <v>49381</v>
      </c>
      <c r="K17" s="35">
        <f>J17/'Tous les revenus'!H17</f>
        <v>0.96575530000782284</v>
      </c>
      <c r="L17" s="32">
        <v>50366.42</v>
      </c>
      <c r="M17" s="39">
        <v>0.37164000000000003</v>
      </c>
      <c r="N17" s="32">
        <v>50358</v>
      </c>
      <c r="O17" s="35">
        <f>N17/'Tous les revenus'!K17</f>
        <v>0.96645299965455034</v>
      </c>
      <c r="P17" s="32">
        <v>50918.16</v>
      </c>
      <c r="Q17" s="39">
        <v>0.37596000000000002</v>
      </c>
    </row>
    <row r="18" spans="1:17" x14ac:dyDescent="0.25">
      <c r="A18" s="27" t="s">
        <v>14</v>
      </c>
      <c r="B18" s="32">
        <v>32792</v>
      </c>
      <c r="C18" s="35">
        <f>B18/'Tous les revenus'!B18</f>
        <v>0.9614448646905327</v>
      </c>
      <c r="D18" s="32">
        <v>48301.45</v>
      </c>
      <c r="E18" s="39">
        <v>0.37823000000000001</v>
      </c>
      <c r="F18" s="32">
        <v>32580</v>
      </c>
      <c r="G18" s="35">
        <f>F18/'Tous les revenus'!E18</f>
        <v>0.96228254127654544</v>
      </c>
      <c r="H18" s="32">
        <v>48824.32</v>
      </c>
      <c r="I18" s="39">
        <v>0.37764999999999999</v>
      </c>
      <c r="J18" s="32">
        <v>32531</v>
      </c>
      <c r="K18" s="35">
        <f>J18/'Tous les revenus'!H18</f>
        <v>0.96140319768300975</v>
      </c>
      <c r="L18" s="32">
        <v>49539.19</v>
      </c>
      <c r="M18" s="39">
        <v>0.37674000000000002</v>
      </c>
      <c r="N18" s="32">
        <v>32498</v>
      </c>
      <c r="O18" s="35">
        <f>N18/'Tous les revenus'!K18</f>
        <v>0.96110963238990921</v>
      </c>
      <c r="P18" s="32">
        <v>50274.400000000001</v>
      </c>
      <c r="Q18" s="39">
        <v>0.37687999999999999</v>
      </c>
    </row>
    <row r="19" spans="1:17" x14ac:dyDescent="0.25">
      <c r="A19" s="27" t="s">
        <v>15</v>
      </c>
      <c r="B19" s="32">
        <v>9088</v>
      </c>
      <c r="C19" s="35">
        <f>B19/'Tous les revenus'!B19</f>
        <v>0.95142378559463991</v>
      </c>
      <c r="D19" s="32">
        <v>50087.33</v>
      </c>
      <c r="E19" s="39">
        <v>0.36886999999999998</v>
      </c>
      <c r="F19" s="32">
        <v>9264</v>
      </c>
      <c r="G19" s="35">
        <f>F19/'Tous les revenus'!E19</f>
        <v>0.95249845774213449</v>
      </c>
      <c r="H19" s="32">
        <v>50489.919999999998</v>
      </c>
      <c r="I19" s="39">
        <v>0.36542000000000002</v>
      </c>
      <c r="J19" s="32">
        <v>9284</v>
      </c>
      <c r="K19" s="35">
        <f>J19/'Tous les revenus'!H19</f>
        <v>0.95337851714931199</v>
      </c>
      <c r="L19" s="32">
        <v>51719.57</v>
      </c>
      <c r="M19" s="39">
        <v>0.36162</v>
      </c>
      <c r="N19" s="32">
        <v>9366</v>
      </c>
      <c r="O19" s="35">
        <f>N19/'Tous les revenus'!K19</f>
        <v>0.9516358463726885</v>
      </c>
      <c r="P19" s="32">
        <v>52777.99</v>
      </c>
      <c r="Q19" s="39">
        <v>0.36265999999999998</v>
      </c>
    </row>
    <row r="20" spans="1:17" x14ac:dyDescent="0.25">
      <c r="A20" s="27" t="s">
        <v>16</v>
      </c>
      <c r="B20" s="32">
        <v>294709</v>
      </c>
      <c r="C20" s="35">
        <f>B20/'Tous les revenus'!B20</f>
        <v>0.9681254352653641</v>
      </c>
      <c r="D20" s="32">
        <v>48154.3</v>
      </c>
      <c r="E20" s="39">
        <v>0.37167</v>
      </c>
      <c r="F20" s="32">
        <v>297387</v>
      </c>
      <c r="G20" s="35">
        <f>F20/'Tous les revenus'!E20</f>
        <v>0.96935668930988172</v>
      </c>
      <c r="H20" s="32">
        <v>48617.77</v>
      </c>
      <c r="I20" s="39">
        <v>0.36979000000000001</v>
      </c>
      <c r="J20" s="32">
        <v>299797</v>
      </c>
      <c r="K20" s="35">
        <f>J20/'Tous les revenus'!H20</f>
        <v>0.96913478478721171</v>
      </c>
      <c r="L20" s="32">
        <v>49316.77</v>
      </c>
      <c r="M20" s="39">
        <v>0.36762</v>
      </c>
      <c r="N20" s="32">
        <v>302935</v>
      </c>
      <c r="O20" s="35">
        <f>N20/'Tous les revenus'!K20</f>
        <v>0.96887113487788967</v>
      </c>
      <c r="P20" s="32">
        <v>50120.54</v>
      </c>
      <c r="Q20" s="39">
        <v>0.36796000000000001</v>
      </c>
    </row>
    <row r="21" spans="1:17" x14ac:dyDescent="0.25">
      <c r="A21" s="27" t="s">
        <v>17</v>
      </c>
      <c r="B21" s="32">
        <v>126897</v>
      </c>
      <c r="C21" s="35">
        <f>B21/'Tous les revenus'!B21</f>
        <v>0.96976019074693931</v>
      </c>
      <c r="D21" s="32">
        <v>44344.63</v>
      </c>
      <c r="E21" s="39">
        <v>0.42243999999999998</v>
      </c>
      <c r="F21" s="32">
        <v>127190</v>
      </c>
      <c r="G21" s="35">
        <f>F21/'Tous les revenus'!E21</f>
        <v>0.96843948680854308</v>
      </c>
      <c r="H21" s="32">
        <v>44889.54</v>
      </c>
      <c r="I21" s="39">
        <v>0.41726999999999997</v>
      </c>
      <c r="J21" s="32">
        <v>129243</v>
      </c>
      <c r="K21" s="35">
        <f>J21/'Tous les revenus'!H21</f>
        <v>0.96827917918442874</v>
      </c>
      <c r="L21" s="32">
        <v>45444.87</v>
      </c>
      <c r="M21" s="39">
        <v>0.41581000000000001</v>
      </c>
      <c r="N21" s="32">
        <v>129589</v>
      </c>
      <c r="O21" s="35">
        <f>N21/'Tous les revenus'!K21</f>
        <v>0.96822372648346555</v>
      </c>
      <c r="P21" s="32">
        <v>46355.59</v>
      </c>
      <c r="Q21" s="39">
        <v>0.41372999999999999</v>
      </c>
    </row>
    <row r="22" spans="1:17" x14ac:dyDescent="0.25">
      <c r="A22" s="27" t="s">
        <v>18</v>
      </c>
      <c r="B22" s="32">
        <v>383454</v>
      </c>
      <c r="C22" s="35">
        <f>B22/'Tous les revenus'!B22</f>
        <v>0.9580051116390973</v>
      </c>
      <c r="D22" s="32">
        <v>53825.64</v>
      </c>
      <c r="E22" s="39">
        <v>0.36059000000000002</v>
      </c>
      <c r="F22" s="32">
        <v>388887</v>
      </c>
      <c r="G22" s="35">
        <f>F22/'Tous les revenus'!E22</f>
        <v>0.95922953213489359</v>
      </c>
      <c r="H22" s="32">
        <v>54155.17</v>
      </c>
      <c r="I22" s="39">
        <v>0.35875000000000001</v>
      </c>
      <c r="J22" s="32">
        <v>394848</v>
      </c>
      <c r="K22" s="35">
        <f>J22/'Tous les revenus'!H22</f>
        <v>0.96033388705530975</v>
      </c>
      <c r="L22" s="32">
        <v>54795.15</v>
      </c>
      <c r="M22" s="39">
        <v>0.35571999999999998</v>
      </c>
      <c r="N22" s="32">
        <v>400122</v>
      </c>
      <c r="O22" s="35">
        <f>N22/'Tous les revenus'!K22</f>
        <v>0.96133026762482066</v>
      </c>
      <c r="P22" s="32">
        <v>55601.45</v>
      </c>
      <c r="Q22" s="39">
        <v>0.35636000000000001</v>
      </c>
    </row>
    <row r="23" spans="1:17" x14ac:dyDescent="0.25">
      <c r="A23" s="27" t="s">
        <v>19</v>
      </c>
      <c r="B23" s="32">
        <v>157405</v>
      </c>
      <c r="C23" s="35">
        <f>B23/'Tous les revenus'!B23</f>
        <v>0.96268049685946167</v>
      </c>
      <c r="D23" s="32">
        <v>51079.71</v>
      </c>
      <c r="E23" s="39">
        <v>0.36630000000000001</v>
      </c>
      <c r="F23" s="32">
        <v>159553</v>
      </c>
      <c r="G23" s="35">
        <f>F23/'Tous les revenus'!E23</f>
        <v>0.9640140415324846</v>
      </c>
      <c r="H23" s="32">
        <v>51233.62</v>
      </c>
      <c r="I23" s="39">
        <v>0.36725000000000002</v>
      </c>
      <c r="J23" s="32">
        <v>161843</v>
      </c>
      <c r="K23" s="35">
        <f>J23/'Tous les revenus'!H23</f>
        <v>0.96548905910707039</v>
      </c>
      <c r="L23" s="32">
        <v>51884.77</v>
      </c>
      <c r="M23" s="39">
        <v>0.36303000000000002</v>
      </c>
      <c r="N23" s="32">
        <v>163643</v>
      </c>
      <c r="O23" s="35">
        <f>N23/'Tous les revenus'!K23</f>
        <v>0.96960414284275331</v>
      </c>
      <c r="P23" s="32">
        <v>51913.38</v>
      </c>
      <c r="Q23" s="39">
        <v>0.36558000000000002</v>
      </c>
    </row>
    <row r="24" spans="1:17" x14ac:dyDescent="0.25">
      <c r="A24" s="27" t="s">
        <v>20</v>
      </c>
      <c r="B24" s="32">
        <v>219910</v>
      </c>
      <c r="C24" s="35">
        <f>B24/'Tous les revenus'!B24</f>
        <v>0.95922916203212993</v>
      </c>
      <c r="D24" s="32">
        <v>41718.519999999997</v>
      </c>
      <c r="E24" s="39">
        <v>0.44346000000000002</v>
      </c>
      <c r="F24" s="32">
        <v>222503</v>
      </c>
      <c r="G24" s="35">
        <f>F24/'Tous les revenus'!E24</f>
        <v>0.96018625204441399</v>
      </c>
      <c r="H24" s="32">
        <v>41728.050000000003</v>
      </c>
      <c r="I24" s="39">
        <v>0.44451000000000002</v>
      </c>
      <c r="J24" s="32">
        <v>223049</v>
      </c>
      <c r="K24" s="35">
        <f>J24/'Tous les revenus'!H24</f>
        <v>0.96066034119638388</v>
      </c>
      <c r="L24" s="32">
        <v>42579.33</v>
      </c>
      <c r="M24" s="39">
        <v>0.43828</v>
      </c>
      <c r="N24" s="32">
        <v>224500</v>
      </c>
      <c r="O24" s="35">
        <f>N24/'Tous les revenus'!K24</f>
        <v>0.96088409897320226</v>
      </c>
      <c r="P24" s="32">
        <v>42939.71</v>
      </c>
      <c r="Q24" s="39">
        <v>0.43957000000000002</v>
      </c>
    </row>
    <row r="25" spans="1:17" x14ac:dyDescent="0.25">
      <c r="A25" s="27" t="s">
        <v>21</v>
      </c>
      <c r="B25" s="32">
        <v>446737</v>
      </c>
      <c r="C25" s="35">
        <f>B25/'Tous les revenus'!B25</f>
        <v>0.93676765389228589</v>
      </c>
      <c r="D25" s="32">
        <v>47074.49</v>
      </c>
      <c r="E25" s="39">
        <v>0.43856000000000001</v>
      </c>
      <c r="F25" s="32">
        <v>454647</v>
      </c>
      <c r="G25" s="35">
        <f>F25/'Tous les revenus'!E25</f>
        <v>0.93700498543938437</v>
      </c>
      <c r="H25" s="32">
        <v>47673.02</v>
      </c>
      <c r="I25" s="39">
        <v>0.43130000000000002</v>
      </c>
      <c r="J25" s="32">
        <v>465219</v>
      </c>
      <c r="K25" s="35">
        <f>J25/'Tous les revenus'!H25</f>
        <v>0.93862279073521104</v>
      </c>
      <c r="L25" s="32">
        <v>48405.02</v>
      </c>
      <c r="M25" s="39">
        <v>0.42547000000000001</v>
      </c>
      <c r="N25" s="32">
        <v>472883</v>
      </c>
      <c r="O25" s="35">
        <f>N25/'Tous les revenus'!K25</f>
        <v>0.93933904227276976</v>
      </c>
      <c r="P25" s="32">
        <v>49022.86</v>
      </c>
      <c r="Q25" s="39">
        <v>0.42648000000000003</v>
      </c>
    </row>
    <row r="26" spans="1:17" x14ac:dyDescent="0.25">
      <c r="A26" s="27" t="s">
        <v>22</v>
      </c>
      <c r="B26" s="32">
        <v>240450</v>
      </c>
      <c r="C26" s="35">
        <f>B26/'Tous les revenus'!B26</f>
        <v>0.9804161416985725</v>
      </c>
      <c r="D26" s="32">
        <v>39015.01</v>
      </c>
      <c r="E26" s="39">
        <v>0.47000999999999998</v>
      </c>
      <c r="F26" s="32">
        <v>234688</v>
      </c>
      <c r="G26" s="35">
        <f>F26/'Tous les revenus'!E26</f>
        <v>0.97940106166327245</v>
      </c>
      <c r="H26" s="32">
        <v>41340.97</v>
      </c>
      <c r="I26" s="39">
        <v>0.43976999999999999</v>
      </c>
      <c r="J26" s="32">
        <v>238343</v>
      </c>
      <c r="K26" s="35">
        <f>J26/'Tous les revenus'!H26</f>
        <v>0.97897413148663859</v>
      </c>
      <c r="L26" s="32">
        <v>41858.199999999997</v>
      </c>
      <c r="M26" s="39">
        <v>0.43830000000000002</v>
      </c>
      <c r="N26" s="32">
        <v>241239</v>
      </c>
      <c r="O26" s="35">
        <f>N26/'Tous les revenus'!K26</f>
        <v>0.97918154955188985</v>
      </c>
      <c r="P26" s="32">
        <v>42814.17</v>
      </c>
      <c r="Q26" s="39">
        <v>0.43820999999999999</v>
      </c>
    </row>
    <row r="27" spans="1:17" x14ac:dyDescent="0.25">
      <c r="A27" s="27" t="s">
        <v>23</v>
      </c>
      <c r="B27" s="32">
        <v>106838</v>
      </c>
      <c r="C27" s="35">
        <f>B27/'Tous les revenus'!B27</f>
        <v>0.96926315025493082</v>
      </c>
      <c r="D27" s="32">
        <v>43982.41</v>
      </c>
      <c r="E27" s="39">
        <v>0.42918000000000001</v>
      </c>
      <c r="F27" s="32">
        <v>107203</v>
      </c>
      <c r="G27" s="35">
        <f>F27/'Tous les revenus'!E27</f>
        <v>0.97038243946594249</v>
      </c>
      <c r="H27" s="32">
        <v>43789.4</v>
      </c>
      <c r="I27" s="39">
        <v>0.42505999999999999</v>
      </c>
      <c r="J27" s="32">
        <v>107792</v>
      </c>
      <c r="K27" s="35">
        <f>J27/'Tous les revenus'!H27</f>
        <v>0.96983220117864055</v>
      </c>
      <c r="L27" s="32">
        <v>45098.66</v>
      </c>
      <c r="M27" s="39">
        <v>0.41169</v>
      </c>
      <c r="N27" s="32">
        <v>109028</v>
      </c>
      <c r="O27" s="35">
        <f>N27/'Tous les revenus'!K27</f>
        <v>0.97053534867987679</v>
      </c>
      <c r="P27" s="32">
        <v>45816.52</v>
      </c>
      <c r="Q27" s="39">
        <v>0.41354000000000002</v>
      </c>
    </row>
    <row r="28" spans="1:17" x14ac:dyDescent="0.25">
      <c r="A28" s="27" t="s">
        <v>24</v>
      </c>
      <c r="B28" s="32">
        <v>272260</v>
      </c>
      <c r="C28" s="35">
        <f>B28/'Tous les revenus'!B28</f>
        <v>0.92531479939504135</v>
      </c>
      <c r="D28" s="32">
        <v>44912.76</v>
      </c>
      <c r="E28" s="39">
        <v>0.47788000000000003</v>
      </c>
      <c r="F28" s="32">
        <v>275934</v>
      </c>
      <c r="G28" s="35">
        <f>F28/'Tous les revenus'!E28</f>
        <v>0.92714773399279604</v>
      </c>
      <c r="H28" s="32">
        <v>45108.02</v>
      </c>
      <c r="I28" s="39">
        <v>0.47628999999999999</v>
      </c>
      <c r="J28" s="32">
        <v>286402</v>
      </c>
      <c r="K28" s="35">
        <f>J28/'Tous les revenus'!H28</f>
        <v>0.9263786416873947</v>
      </c>
      <c r="L28" s="32">
        <v>46449.1</v>
      </c>
      <c r="M28" s="39">
        <v>0.46831</v>
      </c>
      <c r="N28" s="32">
        <v>298500</v>
      </c>
      <c r="O28" s="35">
        <f>N28/'Tous les revenus'!K28</f>
        <v>0.92835061485734194</v>
      </c>
      <c r="P28" s="32">
        <v>46205.13</v>
      </c>
      <c r="Q28" s="39">
        <v>0.47760000000000002</v>
      </c>
    </row>
    <row r="29" spans="1:17" x14ac:dyDescent="0.25">
      <c r="A29" s="27" t="s">
        <v>25</v>
      </c>
      <c r="B29" s="32">
        <v>45892</v>
      </c>
      <c r="C29" s="35">
        <f>B29/'Tous les revenus'!B29</f>
        <v>0.98080786492840355</v>
      </c>
      <c r="D29" s="32">
        <v>42998.79</v>
      </c>
      <c r="E29" s="39">
        <v>0.41031000000000001</v>
      </c>
      <c r="F29" s="32">
        <v>46268</v>
      </c>
      <c r="G29" s="35">
        <f>F29/'Tous les revenus'!E29</f>
        <v>0.98116888624989396</v>
      </c>
      <c r="H29" s="32">
        <v>43095.26</v>
      </c>
      <c r="I29" s="39">
        <v>0.41043000000000002</v>
      </c>
      <c r="J29" s="32">
        <v>46569</v>
      </c>
      <c r="K29" s="35">
        <f>J29/'Tous les revenus'!H29</f>
        <v>0.98106092525490862</v>
      </c>
      <c r="L29" s="32">
        <v>43602.77</v>
      </c>
      <c r="M29" s="39">
        <v>0.40827000000000002</v>
      </c>
      <c r="N29" s="32">
        <v>46772</v>
      </c>
      <c r="O29" s="35">
        <f>N29/'Tous les revenus'!K29</f>
        <v>0.98079181345411848</v>
      </c>
      <c r="P29" s="32">
        <v>44241.61</v>
      </c>
      <c r="Q29" s="39">
        <v>0.40859000000000001</v>
      </c>
    </row>
    <row r="30" spans="1:17" x14ac:dyDescent="0.25">
      <c r="A30" s="8" t="s">
        <v>30</v>
      </c>
      <c r="B30" s="33">
        <v>4975886</v>
      </c>
      <c r="C30" s="36">
        <f>B30/'Tous les revenus'!B30</f>
        <v>0.94996531096230863</v>
      </c>
      <c r="D30" s="33">
        <v>48778.559999999998</v>
      </c>
      <c r="E30" s="42">
        <v>0.40409</v>
      </c>
      <c r="F30" s="33">
        <v>5007111</v>
      </c>
      <c r="G30" s="36">
        <f>F30/'Tous les revenus'!E30</f>
        <v>0.94998200443466885</v>
      </c>
      <c r="H30" s="33">
        <v>49292.24</v>
      </c>
      <c r="I30" s="42">
        <v>0.39974999999999999</v>
      </c>
      <c r="J30" s="33">
        <v>5064812</v>
      </c>
      <c r="K30" s="36">
        <f>J30/'Tous les revenus'!H30</f>
        <v>0.94996971800513585</v>
      </c>
      <c r="L30" s="33">
        <v>50173.64</v>
      </c>
      <c r="M30" s="42">
        <v>0.39502999999999999</v>
      </c>
      <c r="N30" s="33">
        <v>5124700</v>
      </c>
      <c r="O30" s="36">
        <f>N30/'Tous les revenus'!K30</f>
        <v>0.94998785798101393</v>
      </c>
      <c r="P30" s="33">
        <v>50867.3</v>
      </c>
      <c r="Q30" s="42">
        <v>0.39644000000000001</v>
      </c>
    </row>
  </sheetData>
  <mergeCells count="5">
    <mergeCell ref="B2:E2"/>
    <mergeCell ref="F2:I2"/>
    <mergeCell ref="J2:M2"/>
    <mergeCell ref="N2:Q2"/>
    <mergeCell ref="B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Tous les revenus</vt:lpstr>
      <vt:lpstr>Hauts revenus</vt:lpstr>
      <vt:lpstr>Hormis les hauts revenus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Rudi ESTV</dc:creator>
  <cp:lastModifiedBy>Peters Rudi ESTV</cp:lastModifiedBy>
  <dcterms:created xsi:type="dcterms:W3CDTF">2025-09-03T07:18:55Z</dcterms:created>
  <dcterms:modified xsi:type="dcterms:W3CDTF">2025-12-02T09:32:38Z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2025-09-03T07:35:40Z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f7fb4a56-4a55-4219-a2af-7926a066b79f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